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ÖZÖS\Testületi Anyagok\Bizottságok\a Városfejlesztési, Jogi és Pénzügyi Bizottság\VJPB 2018-1\Likviditási jelentés ÖNK\"/>
    </mc:Choice>
  </mc:AlternateContent>
  <bookViews>
    <workbookView xWindow="0" yWindow="0" windowWidth="20490" windowHeight="7005" activeTab="1"/>
  </bookViews>
  <sheets>
    <sheet name="összes" sheetId="1" r:id="rId1"/>
    <sheet name="szállítói" sheetId="2" r:id="rId2"/>
    <sheet name="vevői százalék" sheetId="3" r:id="rId3"/>
    <sheet name="vevői érték" sheetId="4" r:id="rId4"/>
    <sheet name="pminfo" sheetId="5" r:id="rId5"/>
  </sheets>
  <calcPr calcId="162913" iterateDelta="0"/>
</workbook>
</file>

<file path=xl/calcChain.xml><?xml version="1.0" encoding="utf-8"?>
<calcChain xmlns="http://schemas.openxmlformats.org/spreadsheetml/2006/main">
  <c r="L3" i="3" l="1"/>
  <c r="L4" i="3"/>
  <c r="L5" i="3"/>
  <c r="L6" i="3"/>
  <c r="L7" i="3"/>
  <c r="L2" i="3"/>
  <c r="L14" i="3"/>
  <c r="H9" i="5" l="1"/>
  <c r="H8" i="5"/>
  <c r="I8" i="5" l="1"/>
  <c r="K3" i="3"/>
  <c r="K4" i="3"/>
  <c r="K5" i="3"/>
  <c r="K6" i="3"/>
  <c r="K7" i="3"/>
  <c r="K2" i="3"/>
  <c r="K14" i="3"/>
  <c r="F18" i="5" l="1"/>
  <c r="J3" i="3" l="1"/>
  <c r="J4" i="3"/>
  <c r="J5" i="3"/>
  <c r="J6" i="3"/>
  <c r="J7" i="3"/>
  <c r="J2" i="3"/>
  <c r="J14" i="3"/>
  <c r="I14" i="3" l="1"/>
  <c r="I3" i="3" s="1"/>
  <c r="I2" i="3" l="1"/>
  <c r="I4" i="3"/>
  <c r="I6" i="3"/>
  <c r="I5" i="3"/>
  <c r="I7" i="3"/>
  <c r="H6" i="3"/>
  <c r="H14" i="3"/>
  <c r="H3" i="3" s="1"/>
  <c r="H5" i="3" l="1"/>
  <c r="H2" i="3"/>
  <c r="H4" i="3"/>
  <c r="H7" i="3"/>
  <c r="E6" i="3"/>
  <c r="E14" i="3"/>
  <c r="E3" i="3" s="1"/>
  <c r="E5" i="3" l="1"/>
  <c r="E2" i="3"/>
  <c r="E4" i="3"/>
  <c r="E7" i="3"/>
  <c r="D6" i="3"/>
  <c r="D14" i="3"/>
  <c r="D3" i="3" s="1"/>
  <c r="D2" i="3" l="1"/>
  <c r="D4" i="3"/>
  <c r="D5" i="3"/>
  <c r="D7" i="3"/>
  <c r="C14" i="3"/>
  <c r="C4" i="3" s="1"/>
  <c r="C7" i="3" l="1"/>
  <c r="C5" i="3"/>
  <c r="C3" i="3"/>
  <c r="C2" i="3"/>
  <c r="C6" i="3"/>
  <c r="B14" i="3"/>
  <c r="B6" i="3" s="1"/>
  <c r="B2" i="3" l="1"/>
  <c r="B5" i="3"/>
  <c r="B4" i="3"/>
  <c r="B7" i="3"/>
  <c r="B3" i="3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9" i="5"/>
  <c r="F20" i="5"/>
  <c r="F21" i="5"/>
  <c r="F3" i="5"/>
  <c r="G26" i="1" l="1"/>
  <c r="G14" i="1"/>
  <c r="G9" i="1"/>
  <c r="G4" i="1"/>
</calcChain>
</file>

<file path=xl/sharedStrings.xml><?xml version="1.0" encoding="utf-8"?>
<sst xmlns="http://schemas.openxmlformats.org/spreadsheetml/2006/main" count="132" uniqueCount="80">
  <si>
    <t>ezer Ft</t>
  </si>
  <si>
    <t>Záró pénzkészlet (hónap utolsó napja)</t>
  </si>
  <si>
    <t>Bankegyenleg</t>
  </si>
  <si>
    <t>Adószámlák</t>
  </si>
  <si>
    <t>Pénzforgalmi számlák</t>
  </si>
  <si>
    <t>Nem felhasználható számlák</t>
  </si>
  <si>
    <t>Pénztár egyenleg</t>
  </si>
  <si>
    <t>Rendelkezésre álló pénzeszköz</t>
  </si>
  <si>
    <t>Összes Vevő követelés:</t>
  </si>
  <si>
    <t>ebből:</t>
  </si>
  <si>
    <t>nem lejárt</t>
  </si>
  <si>
    <t>0-30 napon belül</t>
  </si>
  <si>
    <t>31-60 napon belül</t>
  </si>
  <si>
    <t>61-180 napon belül</t>
  </si>
  <si>
    <t>181-365 napon belül</t>
  </si>
  <si>
    <t>365 napon túl</t>
  </si>
  <si>
    <t>Összes Szállítói állomány: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</si>
  <si>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</si>
  <si>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</si>
  <si>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</si>
  <si>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</si>
  <si>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</si>
  <si>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</si>
  <si>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</si>
  <si>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</si>
  <si>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</si>
  <si>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</si>
  <si>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</si>
  <si>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</si>
  <si>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Beszámoló a
K1.-K8. Költségvetési kiadások, B1-B7. Költségvetési bevételek
K9. Finanszírozási kiadások, B8. Finanszírozási bevételek
előirányzatának teljesítéséről</t>
  </si>
  <si>
    <t>tájékoztatásul</t>
  </si>
  <si>
    <t>ezerFt</t>
  </si>
  <si>
    <t>Megnevezés</t>
  </si>
  <si>
    <t>Előirányzat eredeti</t>
  </si>
  <si>
    <t>Előirányzat Módosított</t>
  </si>
  <si>
    <t>20</t>
  </si>
  <si>
    <t>Személyi juttatások összesen (K1)</t>
  </si>
  <si>
    <t>21</t>
  </si>
  <si>
    <t>Munkaadókat terhelő járulékok és szoc. ho.járulási adó (K2)</t>
  </si>
  <si>
    <t>60</t>
  </si>
  <si>
    <t>Dologi kiadások (K3)</t>
  </si>
  <si>
    <t>131</t>
  </si>
  <si>
    <t>Ellátottak pénzbeli juttatásai (K4)</t>
  </si>
  <si>
    <t>201</t>
  </si>
  <si>
    <t>Egyéb működési célú kiadások (K5)</t>
  </si>
  <si>
    <t>210</t>
  </si>
  <si>
    <t>Beruházások (K6)</t>
  </si>
  <si>
    <t>215</t>
  </si>
  <si>
    <t>Felújítások (K7)</t>
  </si>
  <si>
    <t>277</t>
  </si>
  <si>
    <t>Egyéb felhalmozási célú kiadások (K8)</t>
  </si>
  <si>
    <t>278</t>
  </si>
  <si>
    <t>Költségvetési kiadások (K1-K8)</t>
  </si>
  <si>
    <t>43</t>
  </si>
  <si>
    <t>Működési célú támogatások áht-n belülről (B1)</t>
  </si>
  <si>
    <t>79</t>
  </si>
  <si>
    <t>Felhalmozási célú támogatások áht-n belülről (B2)</t>
  </si>
  <si>
    <t>185</t>
  </si>
  <si>
    <t>Közhatalmi bevételek (B3)</t>
  </si>
  <si>
    <t>Működési bevételek (B4)</t>
  </si>
  <si>
    <t>224</t>
  </si>
  <si>
    <t>Felhalmozási bevételek (B5)</t>
  </si>
  <si>
    <t>250</t>
  </si>
  <si>
    <t>Működési célú átvett pénzeszközök (B6)</t>
  </si>
  <si>
    <t>276</t>
  </si>
  <si>
    <t>Felhalmozási célú átvett pénzeszközök (B7)</t>
  </si>
  <si>
    <t>Költségvetési bevételek (B1-B7)</t>
  </si>
  <si>
    <t>40</t>
  </si>
  <si>
    <t>Finanszírozási kiadások (K9)</t>
  </si>
  <si>
    <t>32</t>
  </si>
  <si>
    <t>Finanszírozási bevételek (B8)</t>
  </si>
  <si>
    <t>1-30 napon belül</t>
  </si>
  <si>
    <t>lejárt bérlő tartozások, 13M felh.kölcsönök,4,3étkezési elmaradások</t>
  </si>
  <si>
    <t>Rendelkezésre álló pénzeszköz 2017.11.30.</t>
  </si>
  <si>
    <t>Korosított Vevő Állomány 2017.11.30.</t>
  </si>
  <si>
    <t>Korosított Szállítói Állomány 2017.11.30.</t>
  </si>
  <si>
    <t>Teljesítés
2017.01-11. hó</t>
  </si>
  <si>
    <t>%-os teljesítés
01-11. hó
/éves m.terv</t>
  </si>
  <si>
    <t>Teljesítés
2016. 01-11. hó</t>
  </si>
  <si>
    <t>Dacia 1,67M, bérbetudások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</si>
</sst>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79">
    <xf numFmtId="0" fontId="0" fillId="0" borderId="0" xfId="0"/>
    <xf numFmtId="0" fontId="0" fillId="0" borderId="6" xfId="0" applyBorder="1"/>
    <xf numFmtId="3" fontId="3" fillId="2" borderId="1" xfId="0" applyNumberFormat="1" applyFont="1" applyFill="1" applyBorder="1" applyAlignment="1">
      <alignment horizontal="right"/>
    </xf>
    <xf numFmtId="3" fontId="5" fillId="0" borderId="0" xfId="0" applyNumberFormat="1" applyFont="1"/>
    <xf numFmtId="0" fontId="0" fillId="0" borderId="0" xfId="0" applyAlignment="1">
      <alignment horizontal="center"/>
    </xf>
    <xf numFmtId="0" fontId="0" fillId="0" borderId="7" xfId="0" applyBorder="1"/>
    <xf numFmtId="3" fontId="2" fillId="2" borderId="1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 wrapText="1"/>
    </xf>
    <xf numFmtId="3" fontId="2" fillId="2" borderId="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vertical="center"/>
    </xf>
    <xf numFmtId="49" fontId="3" fillId="0" borderId="13" xfId="0" quotePrefix="1" applyNumberFormat="1" applyFont="1" applyBorder="1" applyAlignment="1">
      <alignment horizontal="center" vertical="center" wrapText="1"/>
    </xf>
    <xf numFmtId="0" fontId="3" fillId="0" borderId="13" xfId="0" quotePrefix="1" applyFont="1" applyBorder="1" applyAlignment="1">
      <alignment horizontal="center" vertical="center" wrapText="1"/>
    </xf>
    <xf numFmtId="0" fontId="3" fillId="0" borderId="15" xfId="0" quotePrefix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right" vertical="center" wrapText="1"/>
    </xf>
    <xf numFmtId="0" fontId="3" fillId="0" borderId="0" xfId="0" applyFont="1"/>
    <xf numFmtId="0" fontId="0" fillId="0" borderId="0" xfId="0"/>
    <xf numFmtId="3" fontId="0" fillId="3" borderId="2" xfId="0" applyNumberFormat="1" applyFill="1" applyBorder="1"/>
    <xf numFmtId="3" fontId="2" fillId="2" borderId="1" xfId="0" applyNumberFormat="1" applyFont="1" applyFill="1" applyBorder="1" applyAlignment="1">
      <alignment horizontal="right"/>
    </xf>
    <xf numFmtId="3" fontId="5" fillId="0" borderId="1" xfId="0" applyNumberFormat="1" applyFont="1" applyBorder="1"/>
    <xf numFmtId="9" fontId="3" fillId="0" borderId="17" xfId="2" applyFont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right" vertical="center" wrapText="1"/>
    </xf>
    <xf numFmtId="3" fontId="3" fillId="0" borderId="23" xfId="0" applyNumberFormat="1" applyFont="1" applyBorder="1" applyAlignment="1">
      <alignment horizontal="right" vertical="center" wrapText="1"/>
    </xf>
    <xf numFmtId="0" fontId="9" fillId="0" borderId="0" xfId="0" applyFont="1"/>
    <xf numFmtId="9" fontId="9" fillId="0" borderId="0" xfId="2" applyFont="1" applyBorder="1"/>
    <xf numFmtId="3" fontId="10" fillId="2" borderId="1" xfId="0" applyNumberFormat="1" applyFont="1" applyFill="1" applyBorder="1" applyAlignment="1">
      <alignment horizontal="right"/>
    </xf>
    <xf numFmtId="3" fontId="11" fillId="0" borderId="0" xfId="0" applyNumberFormat="1" applyFont="1"/>
    <xf numFmtId="3" fontId="2" fillId="2" borderId="2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vertical="center" wrapText="1"/>
    </xf>
    <xf numFmtId="3" fontId="12" fillId="0" borderId="1" xfId="0" applyNumberFormat="1" applyFont="1" applyBorder="1"/>
    <xf numFmtId="9" fontId="10" fillId="2" borderId="1" xfId="2" applyFont="1" applyFill="1" applyBorder="1" applyAlignment="1">
      <alignment vertical="center" wrapText="1"/>
    </xf>
    <xf numFmtId="3" fontId="10" fillId="2" borderId="2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vertical="center" wrapText="1"/>
    </xf>
    <xf numFmtId="3" fontId="12" fillId="0" borderId="0" xfId="0" applyNumberFormat="1" applyFont="1"/>
    <xf numFmtId="3" fontId="13" fillId="2" borderId="1" xfId="0" applyNumberFormat="1" applyFont="1" applyFill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right"/>
    </xf>
    <xf numFmtId="0" fontId="3" fillId="4" borderId="13" xfId="0" quotePrefix="1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3" fontId="3" fillId="4" borderId="14" xfId="0" applyNumberFormat="1" applyFont="1" applyFill="1" applyBorder="1" applyAlignment="1">
      <alignment horizontal="right" vertical="center" wrapText="1"/>
    </xf>
    <xf numFmtId="3" fontId="3" fillId="4" borderId="17" xfId="0" applyNumberFormat="1" applyFont="1" applyFill="1" applyBorder="1" applyAlignment="1">
      <alignment horizontal="right" vertical="center" wrapText="1"/>
    </xf>
    <xf numFmtId="9" fontId="3" fillId="4" borderId="17" xfId="2" applyFont="1" applyFill="1" applyBorder="1" applyAlignment="1">
      <alignment vertical="center"/>
    </xf>
    <xf numFmtId="3" fontId="3" fillId="4" borderId="0" xfId="0" applyNumberFormat="1" applyFont="1" applyFill="1" applyAlignment="1">
      <alignment vertical="center"/>
    </xf>
    <xf numFmtId="0" fontId="3" fillId="4" borderId="0" xfId="0" applyFont="1" applyFill="1" applyAlignment="1">
      <alignment vertical="center"/>
    </xf>
    <xf numFmtId="9" fontId="3" fillId="0" borderId="23" xfId="2" applyFont="1" applyBorder="1" applyAlignment="1">
      <alignment vertical="center"/>
    </xf>
    <xf numFmtId="0" fontId="8" fillId="0" borderId="24" xfId="0" applyFont="1" applyFill="1" applyBorder="1" applyAlignment="1">
      <alignment horizontal="center" vertical="center" wrapText="1"/>
    </xf>
    <xf numFmtId="0" fontId="14" fillId="3" borderId="3" xfId="0" applyFont="1" applyFill="1" applyBorder="1"/>
    <xf numFmtId="0" fontId="15" fillId="3" borderId="4" xfId="0" applyFont="1" applyFill="1" applyBorder="1"/>
    <xf numFmtId="0" fontId="14" fillId="3" borderId="4" xfId="0" applyFont="1" applyFill="1" applyBorder="1"/>
    <xf numFmtId="0" fontId="15" fillId="3" borderId="5" xfId="0" applyFont="1" applyFill="1" applyBorder="1"/>
    <xf numFmtId="0" fontId="14" fillId="0" borderId="0" xfId="0" applyFont="1"/>
    <xf numFmtId="0" fontId="14" fillId="3" borderId="6" xfId="0" applyFont="1" applyFill="1" applyBorder="1"/>
    <xf numFmtId="0" fontId="14" fillId="3" borderId="0" xfId="0" applyFont="1" applyFill="1" applyBorder="1"/>
    <xf numFmtId="0" fontId="14" fillId="3" borderId="2" xfId="0" applyFont="1" applyFill="1" applyBorder="1"/>
    <xf numFmtId="3" fontId="14" fillId="3" borderId="2" xfId="0" applyNumberFormat="1" applyFont="1" applyFill="1" applyBorder="1"/>
    <xf numFmtId="164" fontId="14" fillId="0" borderId="0" xfId="1" applyNumberFormat="1" applyFont="1"/>
    <xf numFmtId="0" fontId="14" fillId="3" borderId="10" xfId="0" applyFont="1" applyFill="1" applyBorder="1"/>
    <xf numFmtId="0" fontId="14" fillId="3" borderId="11" xfId="0" applyFont="1" applyFill="1" applyBorder="1"/>
    <xf numFmtId="3" fontId="14" fillId="3" borderId="12" xfId="0" applyNumberFormat="1" applyFont="1" applyFill="1" applyBorder="1"/>
    <xf numFmtId="0" fontId="14" fillId="3" borderId="7" xfId="0" applyFont="1" applyFill="1" applyBorder="1"/>
    <xf numFmtId="0" fontId="14" fillId="3" borderId="8" xfId="0" applyFont="1" applyFill="1" applyBorder="1"/>
    <xf numFmtId="3" fontId="14" fillId="3" borderId="9" xfId="0" applyNumberFormat="1" applyFont="1" applyFill="1" applyBorder="1"/>
    <xf numFmtId="0" fontId="14" fillId="3" borderId="0" xfId="0" applyFont="1" applyFill="1"/>
    <xf numFmtId="0" fontId="15" fillId="3" borderId="6" xfId="0" applyFont="1" applyFill="1" applyBorder="1"/>
    <xf numFmtId="0" fontId="14" fillId="3" borderId="6" xfId="0" applyFont="1" applyFill="1" applyBorder="1" applyAlignment="1">
      <alignment horizontal="right"/>
    </xf>
    <xf numFmtId="3" fontId="14" fillId="3" borderId="0" xfId="0" applyNumberFormat="1" applyFont="1" applyFill="1" applyBorder="1"/>
    <xf numFmtId="4" fontId="16" fillId="0" borderId="0" xfId="0" applyNumberFormat="1" applyFont="1"/>
    <xf numFmtId="3" fontId="17" fillId="2" borderId="9" xfId="0" applyNumberFormat="1" applyFont="1" applyFill="1" applyBorder="1" applyAlignment="1">
      <alignment horizontal="right"/>
    </xf>
    <xf numFmtId="3" fontId="3" fillId="0" borderId="21" xfId="0" applyNumberFormat="1" applyFont="1" applyBorder="1" applyAlignment="1">
      <alignment horizontal="right" vertical="center" wrapText="1"/>
    </xf>
    <xf numFmtId="3" fontId="3" fillId="0" borderId="22" xfId="0" applyNumberFormat="1" applyFont="1" applyBorder="1" applyAlignment="1">
      <alignment horizontal="righ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4">
    <cellStyle name="Excel Built-in Normal" xfId="3"/>
    <cellStyle name="Ezres" xfId="1" builtinId="3"/>
    <cellStyle name="Normál" xfId="0" builtinId="0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hu-HU" sz="1600"/>
              <a:t>Szállító korosított állomány 2017.</a:t>
            </a:r>
            <a:r>
              <a:rPr lang="en-US" sz="1600"/>
              <a:t> </a:t>
            </a:r>
            <a:r>
              <a:rPr lang="hu-HU" sz="1600"/>
              <a:t>november</a:t>
            </a:r>
          </a:p>
          <a:p>
            <a:pPr>
              <a:defRPr sz="1600"/>
            </a:pPr>
            <a:r>
              <a:rPr lang="hu-HU" sz="1600"/>
              <a:t>Szentendre Város Önkormányzat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774703127338568"/>
          <c:y val="0.17686856087204098"/>
          <c:w val="0.80583984025640742"/>
          <c:h val="0.587254119382347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szállítói!$A$2</c:f>
              <c:strCache>
                <c:ptCount val="1"/>
                <c:pt idx="0">
                  <c:v>nem lejárt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szállítói!$B$1:$M$1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szállítói!$B$2:$M$2</c:f>
              <c:numCache>
                <c:formatCode>#,##0</c:formatCode>
                <c:ptCount val="12"/>
                <c:pt idx="0">
                  <c:v>39083</c:v>
                </c:pt>
                <c:pt idx="1">
                  <c:v>30872</c:v>
                </c:pt>
                <c:pt idx="2">
                  <c:v>23527</c:v>
                </c:pt>
                <c:pt idx="3">
                  <c:v>14953</c:v>
                </c:pt>
                <c:pt idx="6">
                  <c:v>7167</c:v>
                </c:pt>
                <c:pt idx="7">
                  <c:v>5411</c:v>
                </c:pt>
                <c:pt idx="8">
                  <c:v>4431</c:v>
                </c:pt>
                <c:pt idx="9">
                  <c:v>21700</c:v>
                </c:pt>
                <c:pt idx="10">
                  <c:v>41827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94-4933-A0EB-05FBA705B6F7}"/>
            </c:ext>
          </c:extLst>
        </c:ser>
        <c:ser>
          <c:idx val="1"/>
          <c:order val="1"/>
          <c:tx>
            <c:strRef>
              <c:f>szállítói!$A$3</c:f>
              <c:strCache>
                <c:ptCount val="1"/>
                <c:pt idx="0">
                  <c:v>1-30 napon belül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szállítói!$B$1:$M$1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szállítói!$B$3:$M$3</c:f>
              <c:numCache>
                <c:formatCode>#,##0</c:formatCode>
                <c:ptCount val="12"/>
                <c:pt idx="0">
                  <c:v>3</c:v>
                </c:pt>
                <c:pt idx="1">
                  <c:v>92</c:v>
                </c:pt>
                <c:pt idx="2">
                  <c:v>56</c:v>
                </c:pt>
                <c:pt idx="3">
                  <c:v>2213</c:v>
                </c:pt>
                <c:pt idx="6">
                  <c:v>4</c:v>
                </c:pt>
                <c:pt idx="7">
                  <c:v>254</c:v>
                </c:pt>
                <c:pt idx="8">
                  <c:v>208</c:v>
                </c:pt>
                <c:pt idx="9">
                  <c:v>1017</c:v>
                </c:pt>
                <c:pt idx="10">
                  <c:v>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94-4933-A0EB-05FBA705B6F7}"/>
            </c:ext>
          </c:extLst>
        </c:ser>
        <c:ser>
          <c:idx val="2"/>
          <c:order val="2"/>
          <c:tx>
            <c:strRef>
              <c:f>szállítói!$A$4</c:f>
              <c:strCache>
                <c:ptCount val="1"/>
                <c:pt idx="0">
                  <c:v>31-60 napon belül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szállítói!$B$1:$M$1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szállítói!$B$4:$M$4</c:f>
              <c:numCache>
                <c:formatCode>#,##0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868</c:v>
                </c:pt>
                <c:pt idx="3">
                  <c:v>64</c:v>
                </c:pt>
                <c:pt idx="6">
                  <c:v>22</c:v>
                </c:pt>
                <c:pt idx="7">
                  <c:v>4</c:v>
                </c:pt>
                <c:pt idx="8">
                  <c:v>5436</c:v>
                </c:pt>
                <c:pt idx="9">
                  <c:v>4053</c:v>
                </c:pt>
                <c:pt idx="10">
                  <c:v>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94-4933-A0EB-05FBA705B6F7}"/>
            </c:ext>
          </c:extLst>
        </c:ser>
        <c:ser>
          <c:idx val="3"/>
          <c:order val="3"/>
          <c:tx>
            <c:strRef>
              <c:f>szállítói!$A$5</c:f>
              <c:strCache>
                <c:ptCount val="1"/>
                <c:pt idx="0">
                  <c:v>61-180 napon belül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szállítói!$B$1:$M$1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szállítói!$B$5:$M$5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153</c:v>
                </c:pt>
                <c:pt idx="6">
                  <c:v>2103</c:v>
                </c:pt>
                <c:pt idx="7">
                  <c:v>2008</c:v>
                </c:pt>
                <c:pt idx="8">
                  <c:v>-3523</c:v>
                </c:pt>
                <c:pt idx="9">
                  <c:v>5840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94-4933-A0EB-05FBA705B6F7}"/>
            </c:ext>
          </c:extLst>
        </c:ser>
        <c:ser>
          <c:idx val="4"/>
          <c:order val="4"/>
          <c:tx>
            <c:strRef>
              <c:f>szállítói!$A$6</c:f>
              <c:strCache>
                <c:ptCount val="1"/>
                <c:pt idx="0">
                  <c:v>181-365 napon belül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szállítói!$B$1:$M$1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szállítói!$B$6:$M$6</c:f>
              <c:numCache>
                <c:formatCode>#,##0</c:formatCode>
                <c:ptCount val="12"/>
                <c:pt idx="0">
                  <c:v>14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1870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94-4933-A0EB-05FBA705B6F7}"/>
            </c:ext>
          </c:extLst>
        </c:ser>
        <c:ser>
          <c:idx val="5"/>
          <c:order val="5"/>
          <c:tx>
            <c:strRef>
              <c:f>szállítói!$A$7</c:f>
              <c:strCache>
                <c:ptCount val="1"/>
                <c:pt idx="0">
                  <c:v>365 napon túl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szállítói!$B$1:$M$1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szállítói!$B$7:$M$7</c:f>
              <c:numCache>
                <c:formatCode>#,##0</c:formatCode>
                <c:ptCount val="12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44</c:v>
                </c:pt>
                <c:pt idx="6">
                  <c:v>44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D94-4933-A0EB-05FBA705B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045376"/>
        <c:axId val="209047552"/>
      </c:barChart>
      <c:catAx>
        <c:axId val="20904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hu-HU"/>
                  <a:t>Időszak</a:t>
                </a:r>
              </a:p>
            </c:rich>
          </c:tx>
          <c:layout>
            <c:manualLayout>
              <c:xMode val="edge"/>
              <c:yMode val="edge"/>
              <c:x val="0.91378555569284226"/>
              <c:y val="0.80992898318773654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209047552"/>
        <c:crosses val="autoZero"/>
        <c:auto val="1"/>
        <c:lblAlgn val="ctr"/>
        <c:lblOffset val="100"/>
        <c:noMultiLvlLbl val="0"/>
      </c:catAx>
      <c:valAx>
        <c:axId val="20904755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Érték Eft</a:t>
                </a:r>
              </a:p>
            </c:rich>
          </c:tx>
          <c:layout>
            <c:manualLayout>
              <c:xMode val="edge"/>
              <c:yMode val="edge"/>
              <c:x val="9.6758587324625063E-3"/>
              <c:y val="0.1731709016255675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9045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200" b="1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hu-HU" sz="1200" b="1">
                <a:latin typeface="Arial" panose="020B0604020202020204" pitchFamily="34" charset="0"/>
                <a:cs typeface="Arial" panose="020B0604020202020204" pitchFamily="34" charset="0"/>
              </a:rPr>
              <a:t>Vevő követelés korosítás arányok 2017. november</a:t>
            </a:r>
          </a:p>
          <a:p>
            <a:pPr>
              <a:defRPr sz="12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hu-HU" sz="1200" b="1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1344141472622976"/>
          <c:y val="3.9215686274509803E-2"/>
        </c:manualLayout>
      </c:layout>
      <c:overlay val="0"/>
    </c:title>
    <c:autoTitleDeleted val="0"/>
    <c:view3D>
      <c:rotX val="30"/>
      <c:rotY val="18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583333333333334E-2"/>
          <c:y val="0.19203266258384369"/>
          <c:w val="0.81388888888888888"/>
          <c:h val="0.54494094488188971"/>
        </c:manualLayout>
      </c:layout>
      <c:pie3DChart>
        <c:varyColors val="1"/>
        <c:ser>
          <c:idx val="0"/>
          <c:order val="0"/>
          <c:tx>
            <c:strRef>
              <c:f>'vevői százalék'!$B$1</c:f>
              <c:strCache>
                <c:ptCount val="1"/>
                <c:pt idx="0">
                  <c:v>Január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D860-4BD2-9599-4FAF4B6410F3}"/>
              </c:ext>
            </c:extLst>
          </c:dPt>
          <c:dPt>
            <c:idx val="1"/>
            <c:bubble3D val="0"/>
            <c:spPr>
              <a:solidFill>
                <a:srgbClr val="00B0F0"/>
              </a:solidFill>
            </c:spPr>
            <c:extLst>
              <c:ext xmlns:c16="http://schemas.microsoft.com/office/drawing/2014/chart" uri="{C3380CC4-5D6E-409C-BE32-E72D297353CC}">
                <c16:uniqueId val="{00000003-D860-4BD2-9599-4FAF4B6410F3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</c:spPr>
            <c:extLst>
              <c:ext xmlns:c16="http://schemas.microsoft.com/office/drawing/2014/chart" uri="{C3380CC4-5D6E-409C-BE32-E72D297353CC}">
                <c16:uniqueId val="{00000005-D860-4BD2-9599-4FAF4B6410F3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</c:spPr>
            <c:extLst>
              <c:ext xmlns:c16="http://schemas.microsoft.com/office/drawing/2014/chart" uri="{C3380CC4-5D6E-409C-BE32-E72D297353CC}">
                <c16:uniqueId val="{00000007-D860-4BD2-9599-4FAF4B6410F3}"/>
              </c:ext>
            </c:extLst>
          </c:dPt>
          <c:dPt>
            <c:idx val="4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9-D860-4BD2-9599-4FAF4B6410F3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B-D860-4BD2-9599-4FAF4B6410F3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'vevői százalék'!$A$2:$A$7</c:f>
              <c:strCache>
                <c:ptCount val="6"/>
                <c:pt idx="0">
                  <c:v>nem lejárt</c:v>
                </c:pt>
                <c:pt idx="1">
                  <c:v>1-30 napon belül</c:v>
                </c:pt>
                <c:pt idx="2">
                  <c:v>31-60 napon belül</c:v>
                </c:pt>
                <c:pt idx="3">
                  <c:v>61-180 napon belül</c:v>
                </c:pt>
                <c:pt idx="4">
                  <c:v>181-365 napon belül</c:v>
                </c:pt>
                <c:pt idx="5">
                  <c:v>365 napon túl</c:v>
                </c:pt>
              </c:strCache>
            </c:strRef>
          </c:cat>
          <c:val>
            <c:numRef>
              <c:f>'vevői százalék'!$L$2:$L$7</c:f>
              <c:numCache>
                <c:formatCode>0%</c:formatCode>
                <c:ptCount val="6"/>
                <c:pt idx="0">
                  <c:v>0.75969484285336564</c:v>
                </c:pt>
                <c:pt idx="1">
                  <c:v>4.4103315139826862E-3</c:v>
                </c:pt>
                <c:pt idx="2">
                  <c:v>1.3075550929499463E-3</c:v>
                </c:pt>
                <c:pt idx="3">
                  <c:v>5.4184290594213686E-3</c:v>
                </c:pt>
                <c:pt idx="4">
                  <c:v>1.9205667900817833E-2</c:v>
                </c:pt>
                <c:pt idx="5">
                  <c:v>0.20996317357946254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860-4BD2-9599-4FAF4B6410F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>
        <c:manualLayout>
          <c:xMode val="edge"/>
          <c:yMode val="edge"/>
          <c:x val="4.7580489938757652E-2"/>
          <c:y val="0.8340988626421697"/>
          <c:w val="0.94940814922406547"/>
          <c:h val="0.11621824657076874"/>
        </c:manualLayout>
      </c:layout>
      <c:overlay val="0"/>
      <c:txPr>
        <a:bodyPr/>
        <a:lstStyle/>
        <a:p>
          <a:pPr rtl="0">
            <a:defRPr sz="800"/>
          </a:pPr>
          <a:endParaRPr lang="hu-H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hu-HU" sz="1400" baseline="0"/>
              <a:t>Vevői korosított állomány 2017. november</a:t>
            </a:r>
          </a:p>
          <a:p>
            <a:pPr algn="ctr">
              <a:defRPr/>
            </a:pPr>
            <a:r>
              <a:rPr lang="en-US" sz="1400" baseline="0"/>
              <a:t>S</a:t>
            </a:r>
            <a:r>
              <a:rPr lang="hu-HU" sz="1400" baseline="0"/>
              <a:t>zentendre Város Önkormányzat</a:t>
            </a:r>
          </a:p>
        </c:rich>
      </c:tx>
      <c:layout>
        <c:manualLayout>
          <c:xMode val="edge"/>
          <c:yMode val="edge"/>
          <c:x val="0.28091575091575094"/>
          <c:y val="3.74531835205992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273690627381254"/>
          <c:y val="0.20330531717243211"/>
          <c:w val="0.8783383625433917"/>
          <c:h val="0.503528561738771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'vevői érték'!$A$2</c:f>
              <c:strCache>
                <c:ptCount val="1"/>
                <c:pt idx="0">
                  <c:v>nem lejárt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'vevői érték'!$B$1:$M$1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'vevői érték'!$B$2:$M$2</c:f>
              <c:numCache>
                <c:formatCode>#,##0</c:formatCode>
                <c:ptCount val="12"/>
                <c:pt idx="0">
                  <c:v>1380990</c:v>
                </c:pt>
                <c:pt idx="1">
                  <c:v>1882646</c:v>
                </c:pt>
                <c:pt idx="2">
                  <c:v>1875547</c:v>
                </c:pt>
                <c:pt idx="3">
                  <c:v>1967746</c:v>
                </c:pt>
                <c:pt idx="6">
                  <c:v>1865607</c:v>
                </c:pt>
                <c:pt idx="7">
                  <c:v>1861951</c:v>
                </c:pt>
                <c:pt idx="8">
                  <c:v>1859176</c:v>
                </c:pt>
                <c:pt idx="9">
                  <c:v>998015</c:v>
                </c:pt>
                <c:pt idx="10">
                  <c:v>997003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3-4865-9052-0621F815224B}"/>
            </c:ext>
          </c:extLst>
        </c:ser>
        <c:ser>
          <c:idx val="1"/>
          <c:order val="1"/>
          <c:tx>
            <c:strRef>
              <c:f>'vevői érték'!$A$3</c:f>
              <c:strCache>
                <c:ptCount val="1"/>
                <c:pt idx="0">
                  <c:v>1-30 napon belül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'vevői érték'!$B$1:$M$1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'vevői érték'!$B$3:$M$3</c:f>
              <c:numCache>
                <c:formatCode>#,##0</c:formatCode>
                <c:ptCount val="12"/>
                <c:pt idx="0">
                  <c:v>260031</c:v>
                </c:pt>
                <c:pt idx="1">
                  <c:v>5873</c:v>
                </c:pt>
                <c:pt idx="2">
                  <c:v>2054</c:v>
                </c:pt>
                <c:pt idx="3">
                  <c:v>11132</c:v>
                </c:pt>
                <c:pt idx="6">
                  <c:v>5658</c:v>
                </c:pt>
                <c:pt idx="7">
                  <c:v>7747</c:v>
                </c:pt>
                <c:pt idx="8">
                  <c:v>5936</c:v>
                </c:pt>
                <c:pt idx="9">
                  <c:v>4255</c:v>
                </c:pt>
                <c:pt idx="10">
                  <c:v>5788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3-4865-9052-0621F815224B}"/>
            </c:ext>
          </c:extLst>
        </c:ser>
        <c:ser>
          <c:idx val="2"/>
          <c:order val="2"/>
          <c:tx>
            <c:strRef>
              <c:f>'vevői érték'!$A$4</c:f>
              <c:strCache>
                <c:ptCount val="1"/>
                <c:pt idx="0">
                  <c:v>31-60 napon belül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'vevői érték'!$B$1:$M$1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'vevői érték'!$B$4:$M$4</c:f>
              <c:numCache>
                <c:formatCode>#,##0</c:formatCode>
                <c:ptCount val="12"/>
                <c:pt idx="0">
                  <c:v>7454</c:v>
                </c:pt>
                <c:pt idx="1">
                  <c:v>1949</c:v>
                </c:pt>
                <c:pt idx="2">
                  <c:v>7314</c:v>
                </c:pt>
                <c:pt idx="3">
                  <c:v>1617</c:v>
                </c:pt>
                <c:pt idx="6">
                  <c:v>4782</c:v>
                </c:pt>
                <c:pt idx="7">
                  <c:v>3953</c:v>
                </c:pt>
                <c:pt idx="8">
                  <c:v>4769</c:v>
                </c:pt>
                <c:pt idx="9">
                  <c:v>4875</c:v>
                </c:pt>
                <c:pt idx="10">
                  <c:v>1716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3-4865-9052-0621F815224B}"/>
            </c:ext>
          </c:extLst>
        </c:ser>
        <c:ser>
          <c:idx val="3"/>
          <c:order val="3"/>
          <c:tx>
            <c:strRef>
              <c:f>'vevői érték'!$A$5</c:f>
              <c:strCache>
                <c:ptCount val="1"/>
                <c:pt idx="0">
                  <c:v>61-180 napon belül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'vevői érték'!$B$1:$M$1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'vevői érték'!$B$5:$M$5</c:f>
              <c:numCache>
                <c:formatCode>#,##0</c:formatCode>
                <c:ptCount val="12"/>
                <c:pt idx="0">
                  <c:v>17615</c:v>
                </c:pt>
                <c:pt idx="1">
                  <c:v>18006</c:v>
                </c:pt>
                <c:pt idx="2">
                  <c:v>14950</c:v>
                </c:pt>
                <c:pt idx="3">
                  <c:v>14496</c:v>
                </c:pt>
                <c:pt idx="6">
                  <c:v>19364</c:v>
                </c:pt>
                <c:pt idx="7">
                  <c:v>17235</c:v>
                </c:pt>
                <c:pt idx="8">
                  <c:v>7129</c:v>
                </c:pt>
                <c:pt idx="9">
                  <c:v>7727</c:v>
                </c:pt>
                <c:pt idx="10">
                  <c:v>7111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73-4865-9052-0621F815224B}"/>
            </c:ext>
          </c:extLst>
        </c:ser>
        <c:ser>
          <c:idx val="4"/>
          <c:order val="4"/>
          <c:tx>
            <c:strRef>
              <c:f>'vevői érték'!$A$6</c:f>
              <c:strCache>
                <c:ptCount val="1"/>
                <c:pt idx="0">
                  <c:v>181-365 napon belül</c:v>
                </c:pt>
              </c:strCache>
            </c:strRef>
          </c:tx>
          <c:spPr>
            <a:solidFill>
              <a:srgbClr val="7030A0"/>
            </a:solidFill>
          </c:spPr>
          <c:invertIfNegative val="0"/>
          <c:cat>
            <c:strRef>
              <c:f>'vevői érték'!$B$1:$M$1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'vevői érték'!$B$6:$M$6</c:f>
              <c:numCache>
                <c:formatCode>#,##0</c:formatCode>
                <c:ptCount val="12"/>
                <c:pt idx="0">
                  <c:v>250752</c:v>
                </c:pt>
                <c:pt idx="1">
                  <c:v>28012</c:v>
                </c:pt>
                <c:pt idx="2">
                  <c:v>28438</c:v>
                </c:pt>
                <c:pt idx="3">
                  <c:v>30331</c:v>
                </c:pt>
                <c:pt idx="6">
                  <c:v>1722</c:v>
                </c:pt>
                <c:pt idx="7">
                  <c:v>19622</c:v>
                </c:pt>
                <c:pt idx="8">
                  <c:v>33112</c:v>
                </c:pt>
                <c:pt idx="9">
                  <c:v>26454</c:v>
                </c:pt>
                <c:pt idx="10">
                  <c:v>25205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73-4865-9052-0621F815224B}"/>
            </c:ext>
          </c:extLst>
        </c:ser>
        <c:ser>
          <c:idx val="5"/>
          <c:order val="5"/>
          <c:tx>
            <c:strRef>
              <c:f>'vevői érték'!$A$7</c:f>
              <c:strCache>
                <c:ptCount val="1"/>
                <c:pt idx="0">
                  <c:v>365 napon túl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'vevői érték'!$B$1:$M$1</c:f>
              <c:strCache>
                <c:ptCount val="12"/>
                <c:pt idx="0">
                  <c:v>Január</c:v>
                </c:pt>
                <c:pt idx="1">
                  <c:v>Február</c:v>
                </c:pt>
                <c:pt idx="2">
                  <c:v>Március</c:v>
                </c:pt>
                <c:pt idx="3">
                  <c:v>Április</c:v>
                </c:pt>
                <c:pt idx="4">
                  <c:v>Május</c:v>
                </c:pt>
                <c:pt idx="5">
                  <c:v>Június</c:v>
                </c:pt>
                <c:pt idx="6">
                  <c:v>Július</c:v>
                </c:pt>
                <c:pt idx="7">
                  <c:v>Augusztus</c:v>
                </c:pt>
                <c:pt idx="8">
                  <c:v>Szeptember</c:v>
                </c:pt>
                <c:pt idx="9">
                  <c:v>Október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'vevői érték'!$B$7:$M$7</c:f>
              <c:numCache>
                <c:formatCode>#,##0</c:formatCode>
                <c:ptCount val="12"/>
                <c:pt idx="0">
                  <c:v>300491</c:v>
                </c:pt>
                <c:pt idx="1">
                  <c:v>239399</c:v>
                </c:pt>
                <c:pt idx="2">
                  <c:v>249000</c:v>
                </c:pt>
                <c:pt idx="3">
                  <c:v>250134</c:v>
                </c:pt>
                <c:pt idx="6">
                  <c:v>268586</c:v>
                </c:pt>
                <c:pt idx="7">
                  <c:v>269824</c:v>
                </c:pt>
                <c:pt idx="8">
                  <c:v>265937</c:v>
                </c:pt>
                <c:pt idx="9">
                  <c:v>274049</c:v>
                </c:pt>
                <c:pt idx="10">
                  <c:v>275550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73-4865-9052-0621F8152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180928"/>
        <c:axId val="209187200"/>
      </c:barChart>
      <c:catAx>
        <c:axId val="20918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hu-HU"/>
                  <a:t>Időszak</a:t>
                </a:r>
              </a:p>
            </c:rich>
          </c:tx>
          <c:layout>
            <c:manualLayout>
              <c:xMode val="edge"/>
              <c:yMode val="edge"/>
              <c:x val="0.92915959698586048"/>
              <c:y val="0.8074809047745436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209187200"/>
        <c:crosses val="autoZero"/>
        <c:auto val="1"/>
        <c:lblAlgn val="ctr"/>
        <c:lblOffset val="100"/>
        <c:noMultiLvlLbl val="0"/>
      </c:catAx>
      <c:valAx>
        <c:axId val="20918720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hu-HU"/>
                  <a:t>Érték EFt</a:t>
                </a:r>
              </a:p>
            </c:rich>
          </c:tx>
          <c:layout>
            <c:manualLayout>
              <c:xMode val="edge"/>
              <c:yMode val="edge"/>
              <c:x val="2.1968537803742277E-2"/>
              <c:y val="0.10943318882892447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209180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1.9313224308499893E-2"/>
          <c:y val="0.8573128885205139"/>
          <c:w val="0.95316826165960022"/>
          <c:h val="0.12163447990053874"/>
        </c:manualLayout>
      </c:layout>
      <c:overlay val="0"/>
      <c:txPr>
        <a:bodyPr/>
        <a:lstStyle/>
        <a:p>
          <a:pPr>
            <a:defRPr sz="900"/>
          </a:pPr>
          <a:endParaRPr lang="hu-HU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114299</xdr:colOff>
      <xdr:row>9</xdr:row>
      <xdr:rowOff>85725</xdr:rowOff>
    </xdr:from>
    <xdr:to>
      <xdr:col>12</xdr:col>
      <xdr:colOff>514349</xdr:colOff>
      <xdr:row>31</xdr:row>
      <xdr:rowOff>142874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100011</xdr:colOff>
      <xdr:row>14</xdr:row>
      <xdr:rowOff>80962</xdr:rowOff>
    </xdr:from>
    <xdr:to>
      <xdr:col>16</xdr:col>
      <xdr:colOff>566738</xdr:colOff>
      <xdr:row>33</xdr:row>
      <xdr:rowOff>23812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371476</xdr:colOff>
      <xdr:row>8</xdr:row>
      <xdr:rowOff>85725</xdr:rowOff>
    </xdr:from>
    <xdr:to>
      <xdr:col>14</xdr:col>
      <xdr:colOff>238126</xdr:colOff>
      <xdr:row>26</xdr:row>
      <xdr:rowOff>47625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sqref="A1:G33"/>
    </sheetView>
  </sheetViews>
  <sheetFormatPr defaultRowHeight="14.25" x14ac:dyDescent="0.2"/>
  <cols>
    <col min="1" max="6" width="9.140625" style="57"/>
    <col min="7" max="7" width="10.85546875" style="57" bestFit="1" customWidth="1"/>
    <col min="8" max="8" width="9.140625" style="57"/>
    <col min="9" max="9" width="18.28515625" style="57" bestFit="1" customWidth="1"/>
    <col min="10" max="11" width="16" style="57" bestFit="1" customWidth="1"/>
    <col min="12" max="12" width="17.28515625" style="57" bestFit="1" customWidth="1"/>
    <col min="13" max="16384" width="9.140625" style="57"/>
  </cols>
  <sheetData>
    <row r="1" spans="1:10" ht="15" x14ac:dyDescent="0.25">
      <c r="A1" s="53"/>
      <c r="B1" s="54" t="s">
        <v>73</v>
      </c>
      <c r="C1" s="55"/>
      <c r="D1" s="55"/>
      <c r="E1" s="55"/>
      <c r="F1" s="55"/>
      <c r="G1" s="56" t="s">
        <v>0</v>
      </c>
    </row>
    <row r="2" spans="1:10" x14ac:dyDescent="0.2">
      <c r="A2" s="58"/>
      <c r="B2" s="59"/>
      <c r="C2" s="59"/>
      <c r="D2" s="59"/>
      <c r="E2" s="59"/>
      <c r="F2" s="59"/>
      <c r="G2" s="60"/>
    </row>
    <row r="3" spans="1:10" x14ac:dyDescent="0.2">
      <c r="A3" s="58" t="s">
        <v>1</v>
      </c>
      <c r="B3" s="59"/>
      <c r="C3" s="59"/>
      <c r="D3" s="59"/>
      <c r="E3" s="59"/>
      <c r="F3" s="59"/>
      <c r="G3" s="61"/>
      <c r="I3" s="62"/>
    </row>
    <row r="4" spans="1:10" x14ac:dyDescent="0.2">
      <c r="A4" s="58" t="s">
        <v>2</v>
      </c>
      <c r="B4" s="59"/>
      <c r="C4" s="59"/>
      <c r="D4" s="59"/>
      <c r="E4" s="59"/>
      <c r="F4" s="59"/>
      <c r="G4" s="61">
        <f>SUM(G5:G7)</f>
        <v>2101232</v>
      </c>
      <c r="I4" s="62"/>
    </row>
    <row r="5" spans="1:10" x14ac:dyDescent="0.2">
      <c r="A5" s="58" t="s">
        <v>3</v>
      </c>
      <c r="B5" s="59"/>
      <c r="C5" s="59"/>
      <c r="D5" s="59"/>
      <c r="E5" s="59"/>
      <c r="F5" s="59"/>
      <c r="G5" s="61">
        <v>278839</v>
      </c>
      <c r="I5" s="62"/>
    </row>
    <row r="6" spans="1:10" x14ac:dyDescent="0.2">
      <c r="A6" s="58" t="s">
        <v>4</v>
      </c>
      <c r="B6" s="59"/>
      <c r="C6" s="59"/>
      <c r="D6" s="59"/>
      <c r="E6" s="59"/>
      <c r="F6" s="59"/>
      <c r="G6" s="61">
        <v>1056257</v>
      </c>
      <c r="I6" s="62"/>
    </row>
    <row r="7" spans="1:10" x14ac:dyDescent="0.2">
      <c r="A7" s="58" t="s">
        <v>5</v>
      </c>
      <c r="B7" s="59"/>
      <c r="C7" s="59"/>
      <c r="D7" s="59"/>
      <c r="E7" s="59"/>
      <c r="F7" s="59"/>
      <c r="G7" s="61">
        <v>766136</v>
      </c>
      <c r="I7" s="62"/>
    </row>
    <row r="8" spans="1:10" ht="15" thickBot="1" x14ac:dyDescent="0.25">
      <c r="A8" s="63" t="s">
        <v>6</v>
      </c>
      <c r="B8" s="64"/>
      <c r="C8" s="64"/>
      <c r="D8" s="64"/>
      <c r="E8" s="64"/>
      <c r="F8" s="64"/>
      <c r="G8" s="65">
        <v>576</v>
      </c>
      <c r="I8" s="62"/>
    </row>
    <row r="9" spans="1:10" ht="15" thickTop="1" x14ac:dyDescent="0.2">
      <c r="A9" s="66" t="s">
        <v>7</v>
      </c>
      <c r="B9" s="67"/>
      <c r="C9" s="67"/>
      <c r="D9" s="67"/>
      <c r="E9" s="67"/>
      <c r="F9" s="67"/>
      <c r="G9" s="68">
        <f>G6+G5+G8</f>
        <v>1335672</v>
      </c>
      <c r="I9" s="62"/>
    </row>
    <row r="10" spans="1:10" x14ac:dyDescent="0.2">
      <c r="A10" s="59"/>
      <c r="B10" s="59"/>
      <c r="C10" s="59"/>
      <c r="D10" s="59"/>
      <c r="E10" s="59"/>
      <c r="F10" s="59"/>
      <c r="G10" s="59"/>
    </row>
    <row r="11" spans="1:10" x14ac:dyDescent="0.2">
      <c r="A11" s="69"/>
      <c r="B11" s="69"/>
      <c r="C11" s="69"/>
      <c r="D11" s="69"/>
      <c r="E11" s="69"/>
      <c r="F11" s="69"/>
      <c r="G11" s="69"/>
    </row>
    <row r="12" spans="1:10" ht="15" x14ac:dyDescent="0.25">
      <c r="A12" s="53"/>
      <c r="B12" s="54" t="s">
        <v>74</v>
      </c>
      <c r="C12" s="55"/>
      <c r="D12" s="55"/>
      <c r="E12" s="55"/>
      <c r="F12" s="55"/>
      <c r="G12" s="56" t="s">
        <v>0</v>
      </c>
    </row>
    <row r="13" spans="1:10" x14ac:dyDescent="0.2">
      <c r="A13" s="58"/>
      <c r="B13" s="59"/>
      <c r="C13" s="59"/>
      <c r="D13" s="59"/>
      <c r="E13" s="59"/>
      <c r="F13" s="59"/>
      <c r="G13" s="60"/>
    </row>
    <row r="14" spans="1:10" ht="15" x14ac:dyDescent="0.25">
      <c r="A14" s="70" t="s">
        <v>8</v>
      </c>
      <c r="B14" s="59"/>
      <c r="C14" s="59"/>
      <c r="D14" s="59"/>
      <c r="E14" s="59"/>
      <c r="F14" s="59"/>
      <c r="G14" s="61">
        <f>SUM(G16:G21)</f>
        <v>1312373</v>
      </c>
    </row>
    <row r="15" spans="1:10" x14ac:dyDescent="0.2">
      <c r="A15" s="71" t="s">
        <v>9</v>
      </c>
      <c r="B15" s="59"/>
      <c r="C15" s="59"/>
      <c r="D15" s="59"/>
      <c r="E15" s="59"/>
      <c r="F15" s="59"/>
      <c r="G15" s="60"/>
    </row>
    <row r="16" spans="1:10" x14ac:dyDescent="0.2">
      <c r="A16" s="58" t="s">
        <v>10</v>
      </c>
      <c r="B16" s="59"/>
      <c r="C16" s="59"/>
      <c r="D16" s="59"/>
      <c r="E16" s="59"/>
      <c r="F16" s="59"/>
      <c r="G16" s="61">
        <v>997003</v>
      </c>
      <c r="J16" s="62"/>
    </row>
    <row r="17" spans="1:12" x14ac:dyDescent="0.2">
      <c r="A17" s="58" t="s">
        <v>11</v>
      </c>
      <c r="B17" s="59"/>
      <c r="C17" s="59"/>
      <c r="D17" s="59"/>
      <c r="E17" s="59"/>
      <c r="F17" s="59"/>
      <c r="G17" s="61">
        <v>5788</v>
      </c>
      <c r="J17" s="62"/>
    </row>
    <row r="18" spans="1:12" x14ac:dyDescent="0.2">
      <c r="A18" s="58" t="s">
        <v>12</v>
      </c>
      <c r="B18" s="59"/>
      <c r="C18" s="59"/>
      <c r="D18" s="59"/>
      <c r="E18" s="59"/>
      <c r="F18" s="59"/>
      <c r="G18" s="61">
        <v>1716</v>
      </c>
      <c r="J18" s="62"/>
    </row>
    <row r="19" spans="1:12" x14ac:dyDescent="0.2">
      <c r="A19" s="58" t="s">
        <v>13</v>
      </c>
      <c r="B19" s="59"/>
      <c r="C19" s="59"/>
      <c r="D19" s="59"/>
      <c r="E19" s="59"/>
      <c r="F19" s="59"/>
      <c r="G19" s="61">
        <v>7111</v>
      </c>
      <c r="J19" s="62"/>
    </row>
    <row r="20" spans="1:12" x14ac:dyDescent="0.2">
      <c r="A20" s="58" t="s">
        <v>14</v>
      </c>
      <c r="B20" s="59"/>
      <c r="C20" s="59"/>
      <c r="D20" s="59"/>
      <c r="E20" s="59"/>
      <c r="F20" s="59"/>
      <c r="G20" s="61">
        <v>25205</v>
      </c>
      <c r="I20" s="62"/>
      <c r="J20" s="62"/>
    </row>
    <row r="21" spans="1:12" x14ac:dyDescent="0.2">
      <c r="A21" s="66" t="s">
        <v>15</v>
      </c>
      <c r="B21" s="67"/>
      <c r="C21" s="67"/>
      <c r="D21" s="67"/>
      <c r="E21" s="67"/>
      <c r="F21" s="67"/>
      <c r="G21" s="74">
        <v>275550</v>
      </c>
      <c r="I21" s="62"/>
      <c r="J21" s="62"/>
      <c r="L21" s="62"/>
    </row>
    <row r="22" spans="1:12" x14ac:dyDescent="0.2">
      <c r="A22" s="59"/>
      <c r="B22" s="59"/>
      <c r="C22" s="59"/>
      <c r="D22" s="59"/>
      <c r="E22" s="59"/>
      <c r="F22" s="59"/>
      <c r="G22" s="72"/>
      <c r="L22" s="62"/>
    </row>
    <row r="23" spans="1:12" x14ac:dyDescent="0.2">
      <c r="A23" s="69"/>
      <c r="B23" s="69"/>
      <c r="C23" s="69"/>
      <c r="D23" s="69"/>
      <c r="E23" s="69"/>
      <c r="F23" s="69"/>
      <c r="G23" s="69"/>
      <c r="L23" s="62"/>
    </row>
    <row r="24" spans="1:12" ht="15" x14ac:dyDescent="0.25">
      <c r="A24" s="53"/>
      <c r="B24" s="54" t="s">
        <v>75</v>
      </c>
      <c r="C24" s="55"/>
      <c r="D24" s="55"/>
      <c r="E24" s="55"/>
      <c r="F24" s="55"/>
      <c r="G24" s="56" t="s">
        <v>0</v>
      </c>
      <c r="K24" s="73"/>
      <c r="L24" s="62"/>
    </row>
    <row r="25" spans="1:12" x14ac:dyDescent="0.2">
      <c r="A25" s="58"/>
      <c r="B25" s="59"/>
      <c r="C25" s="59"/>
      <c r="D25" s="59"/>
      <c r="E25" s="59"/>
      <c r="F25" s="59"/>
      <c r="G25" s="60"/>
      <c r="K25" s="73"/>
      <c r="L25" s="62"/>
    </row>
    <row r="26" spans="1:12" ht="15" x14ac:dyDescent="0.25">
      <c r="A26" s="70" t="s">
        <v>16</v>
      </c>
      <c r="B26" s="59"/>
      <c r="C26" s="59"/>
      <c r="D26" s="59"/>
      <c r="E26" s="59"/>
      <c r="F26" s="59"/>
      <c r="G26" s="61">
        <f>SUM(G28:G33)</f>
        <v>44643</v>
      </c>
      <c r="I26" s="62"/>
      <c r="K26" s="73"/>
      <c r="L26" s="62"/>
    </row>
    <row r="27" spans="1:12" x14ac:dyDescent="0.2">
      <c r="A27" s="58" t="s">
        <v>9</v>
      </c>
      <c r="B27" s="59"/>
      <c r="C27" s="59"/>
      <c r="D27" s="59"/>
      <c r="E27" s="59"/>
      <c r="F27" s="59"/>
      <c r="G27" s="60"/>
      <c r="I27" s="62"/>
      <c r="K27" s="62"/>
      <c r="L27" s="62"/>
    </row>
    <row r="28" spans="1:12" x14ac:dyDescent="0.2">
      <c r="A28" s="58" t="s">
        <v>10</v>
      </c>
      <c r="B28" s="59"/>
      <c r="C28" s="59"/>
      <c r="D28" s="59"/>
      <c r="E28" s="59"/>
      <c r="F28" s="59"/>
      <c r="G28" s="61">
        <v>41827</v>
      </c>
      <c r="I28" s="62"/>
      <c r="J28" s="62"/>
      <c r="K28" s="62"/>
    </row>
    <row r="29" spans="1:12" x14ac:dyDescent="0.2">
      <c r="A29" s="58" t="s">
        <v>11</v>
      </c>
      <c r="B29" s="59"/>
      <c r="C29" s="59"/>
      <c r="D29" s="59"/>
      <c r="E29" s="59"/>
      <c r="F29" s="59"/>
      <c r="G29" s="61">
        <v>485</v>
      </c>
      <c r="I29" s="62"/>
    </row>
    <row r="30" spans="1:12" x14ac:dyDescent="0.2">
      <c r="A30" s="58" t="s">
        <v>12</v>
      </c>
      <c r="B30" s="59"/>
      <c r="C30" s="59"/>
      <c r="D30" s="59"/>
      <c r="E30" s="59"/>
      <c r="F30" s="59"/>
      <c r="G30" s="61">
        <v>413</v>
      </c>
      <c r="I30" s="62"/>
    </row>
    <row r="31" spans="1:12" x14ac:dyDescent="0.2">
      <c r="A31" s="58" t="s">
        <v>13</v>
      </c>
      <c r="B31" s="59"/>
      <c r="C31" s="59"/>
      <c r="D31" s="59"/>
      <c r="E31" s="59"/>
      <c r="F31" s="59"/>
      <c r="G31" s="61">
        <v>4</v>
      </c>
      <c r="I31" s="62"/>
    </row>
    <row r="32" spans="1:12" x14ac:dyDescent="0.2">
      <c r="A32" s="58" t="s">
        <v>14</v>
      </c>
      <c r="B32" s="59"/>
      <c r="C32" s="59"/>
      <c r="D32" s="59"/>
      <c r="E32" s="59"/>
      <c r="F32" s="59"/>
      <c r="G32" s="61">
        <v>1870</v>
      </c>
      <c r="I32" s="62"/>
    </row>
    <row r="33" spans="1:9" x14ac:dyDescent="0.2">
      <c r="A33" s="66" t="s">
        <v>15</v>
      </c>
      <c r="B33" s="67"/>
      <c r="C33" s="67"/>
      <c r="D33" s="67"/>
      <c r="E33" s="67"/>
      <c r="F33" s="67"/>
      <c r="G33" s="74">
        <v>44</v>
      </c>
      <c r="I33" s="6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N3" sqref="N3"/>
    </sheetView>
  </sheetViews>
  <sheetFormatPr defaultRowHeight="15" x14ac:dyDescent="0.25"/>
  <cols>
    <col min="1" max="1" width="18.140625" style="21" customWidth="1"/>
    <col min="2" max="2" width="9.140625" style="21"/>
    <col min="3" max="3" width="11" style="21" bestFit="1" customWidth="1"/>
    <col min="4" max="4" width="12.5703125" style="21" customWidth="1"/>
    <col min="5" max="16384" width="9.140625" style="21"/>
  </cols>
  <sheetData>
    <row r="1" spans="1:14" x14ac:dyDescent="0.25">
      <c r="B1" s="4" t="s">
        <v>17</v>
      </c>
      <c r="C1" s="4" t="s">
        <v>18</v>
      </c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  <c r="I1" s="4" t="s">
        <v>24</v>
      </c>
      <c r="J1" s="4" t="s">
        <v>25</v>
      </c>
      <c r="K1" s="4" t="s">
        <v>26</v>
      </c>
      <c r="L1" s="4" t="s">
        <v>27</v>
      </c>
      <c r="M1" s="4" t="s">
        <v>28</v>
      </c>
    </row>
    <row r="2" spans="1:14" x14ac:dyDescent="0.25">
      <c r="A2" s="21" t="s">
        <v>10</v>
      </c>
      <c r="B2" s="23">
        <v>39083</v>
      </c>
      <c r="C2" s="23">
        <v>30872</v>
      </c>
      <c r="D2" s="23">
        <v>23527</v>
      </c>
      <c r="E2" s="23">
        <v>14953</v>
      </c>
      <c r="F2" s="23"/>
      <c r="G2" s="23"/>
      <c r="H2" s="23">
        <v>7167</v>
      </c>
      <c r="I2" s="23">
        <v>5411</v>
      </c>
      <c r="J2" s="23">
        <v>4431</v>
      </c>
      <c r="K2" s="22">
        <v>21700</v>
      </c>
      <c r="L2" s="22">
        <v>41827</v>
      </c>
      <c r="M2" s="2"/>
      <c r="N2" s="21" t="s">
        <v>79</v>
      </c>
    </row>
    <row r="3" spans="1:14" x14ac:dyDescent="0.25">
      <c r="A3" s="21" t="s">
        <v>71</v>
      </c>
      <c r="B3" s="23">
        <v>3</v>
      </c>
      <c r="C3" s="23">
        <v>92</v>
      </c>
      <c r="D3" s="23">
        <v>56</v>
      </c>
      <c r="E3" s="23">
        <v>2213</v>
      </c>
      <c r="F3" s="23"/>
      <c r="G3" s="23"/>
      <c r="H3" s="23">
        <v>4</v>
      </c>
      <c r="I3" s="23">
        <v>254</v>
      </c>
      <c r="J3" s="35">
        <v>208</v>
      </c>
      <c r="K3" s="22">
        <v>1017</v>
      </c>
      <c r="L3" s="22">
        <v>485</v>
      </c>
      <c r="M3" s="2"/>
    </row>
    <row r="4" spans="1:14" x14ac:dyDescent="0.25">
      <c r="A4" s="21" t="s">
        <v>12</v>
      </c>
      <c r="B4" s="23">
        <v>0</v>
      </c>
      <c r="C4" s="23">
        <v>2</v>
      </c>
      <c r="D4" s="23">
        <v>868</v>
      </c>
      <c r="E4" s="23">
        <v>64</v>
      </c>
      <c r="F4" s="23"/>
      <c r="G4" s="23"/>
      <c r="H4" s="23">
        <v>22</v>
      </c>
      <c r="I4" s="23">
        <v>4</v>
      </c>
      <c r="J4" s="35">
        <v>5436</v>
      </c>
      <c r="K4" s="22">
        <v>4053</v>
      </c>
      <c r="L4" s="22">
        <v>413</v>
      </c>
      <c r="M4" s="2"/>
    </row>
    <row r="5" spans="1:14" x14ac:dyDescent="0.25">
      <c r="A5" s="21" t="s">
        <v>13</v>
      </c>
      <c r="B5" s="23">
        <v>0</v>
      </c>
      <c r="C5" s="23">
        <v>0</v>
      </c>
      <c r="D5" s="23">
        <v>0</v>
      </c>
      <c r="E5" s="23">
        <v>153</v>
      </c>
      <c r="F5" s="23"/>
      <c r="G5" s="23"/>
      <c r="H5" s="23">
        <v>2103</v>
      </c>
      <c r="I5" s="23">
        <v>2008</v>
      </c>
      <c r="J5" s="35">
        <v>-3523</v>
      </c>
      <c r="K5" s="22">
        <v>5840</v>
      </c>
      <c r="L5" s="22">
        <v>4</v>
      </c>
      <c r="M5" s="2"/>
    </row>
    <row r="6" spans="1:14" x14ac:dyDescent="0.25">
      <c r="A6" s="21" t="s">
        <v>14</v>
      </c>
      <c r="B6" s="23">
        <v>14</v>
      </c>
      <c r="C6" s="23">
        <v>0</v>
      </c>
      <c r="D6" s="24">
        <v>0</v>
      </c>
      <c r="E6" s="24">
        <v>0</v>
      </c>
      <c r="F6" s="24"/>
      <c r="G6" s="24"/>
      <c r="H6" s="24">
        <v>0</v>
      </c>
      <c r="I6" s="24">
        <v>0</v>
      </c>
      <c r="J6" s="35">
        <v>0</v>
      </c>
      <c r="K6" s="22">
        <v>0</v>
      </c>
      <c r="L6" s="22">
        <v>1870</v>
      </c>
      <c r="M6" s="2"/>
    </row>
    <row r="7" spans="1:14" x14ac:dyDescent="0.25">
      <c r="A7" s="21" t="s">
        <v>15</v>
      </c>
      <c r="B7" s="23">
        <v>44</v>
      </c>
      <c r="C7" s="23">
        <v>44</v>
      </c>
      <c r="D7" s="23">
        <v>44</v>
      </c>
      <c r="E7" s="23">
        <v>44</v>
      </c>
      <c r="F7" s="23"/>
      <c r="G7" s="23"/>
      <c r="H7" s="23">
        <v>44</v>
      </c>
      <c r="I7" s="23">
        <v>44</v>
      </c>
      <c r="J7" s="35">
        <v>44</v>
      </c>
      <c r="K7" s="35">
        <v>44</v>
      </c>
      <c r="L7" s="35">
        <v>44</v>
      </c>
      <c r="M7" s="2"/>
    </row>
    <row r="8" spans="1:14" x14ac:dyDescent="0.25">
      <c r="F8" s="2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zoomScaleNormal="100" workbookViewId="0">
      <selection activeCell="Q11" sqref="Q11"/>
    </sheetView>
  </sheetViews>
  <sheetFormatPr defaultRowHeight="15" x14ac:dyDescent="0.25"/>
  <cols>
    <col min="1" max="1" width="17.7109375" style="21" customWidth="1"/>
    <col min="2" max="3" width="9.140625" style="31"/>
    <col min="4" max="4" width="9.5703125" style="31" bestFit="1" customWidth="1"/>
    <col min="5" max="8" width="9.140625" style="31"/>
    <col min="9" max="16384" width="9.140625" style="21"/>
  </cols>
  <sheetData>
    <row r="1" spans="1:13" x14ac:dyDescent="0.25">
      <c r="B1" s="31" t="s">
        <v>17</v>
      </c>
      <c r="C1" s="31" t="s">
        <v>18</v>
      </c>
      <c r="D1" s="31" t="s">
        <v>19</v>
      </c>
      <c r="E1" s="31" t="s">
        <v>20</v>
      </c>
      <c r="F1" s="31" t="s">
        <v>21</v>
      </c>
      <c r="G1" s="31" t="s">
        <v>22</v>
      </c>
      <c r="H1" s="31" t="s">
        <v>23</v>
      </c>
      <c r="I1" s="31" t="s">
        <v>24</v>
      </c>
      <c r="J1" s="31" t="s">
        <v>25</v>
      </c>
      <c r="K1" s="31" t="s">
        <v>26</v>
      </c>
      <c r="L1" s="31" t="s">
        <v>27</v>
      </c>
      <c r="M1" s="31" t="s">
        <v>28</v>
      </c>
    </row>
    <row r="2" spans="1:13" x14ac:dyDescent="0.25">
      <c r="A2" s="1" t="s">
        <v>10</v>
      </c>
      <c r="B2" s="38">
        <f>B8/$B$14</f>
        <v>0.62281578815631211</v>
      </c>
      <c r="C2" s="38">
        <f>C8/$C$14</f>
        <v>0.86523230777361859</v>
      </c>
      <c r="D2" s="38">
        <f>D8/$D$14</f>
        <v>0.86140835703620489</v>
      </c>
      <c r="E2" s="38">
        <f>E8/$E$14</f>
        <v>0.86476996259211336</v>
      </c>
      <c r="F2" s="32"/>
      <c r="G2" s="32"/>
      <c r="H2" s="38">
        <f>H8/$H$14</f>
        <v>0.86142615916469312</v>
      </c>
      <c r="I2" s="38">
        <f>I8/$I$14</f>
        <v>0.85397590825617387</v>
      </c>
      <c r="J2" s="38">
        <f>J8/$J$14</f>
        <v>0.85437756972582091</v>
      </c>
      <c r="K2" s="38">
        <f>K8/$K$14</f>
        <v>0.75873040007602399</v>
      </c>
      <c r="L2" s="38">
        <f>L8/$L$14</f>
        <v>0.75969484285336564</v>
      </c>
    </row>
    <row r="3" spans="1:13" x14ac:dyDescent="0.25">
      <c r="A3" s="1" t="s">
        <v>71</v>
      </c>
      <c r="B3" s="38">
        <f t="shared" ref="B3:B7" si="0">B9/$B$14</f>
        <v>0.11727196591580967</v>
      </c>
      <c r="C3" s="38">
        <f t="shared" ref="C3:C7" si="1">C9/$C$14</f>
        <v>2.6991316177095758E-3</v>
      </c>
      <c r="D3" s="38">
        <f t="shared" ref="D3:D7" si="2">D9/$D$14</f>
        <v>9.4336892935893626E-4</v>
      </c>
      <c r="E3" s="38">
        <f t="shared" ref="E3:E7" si="3">E9/$E$14</f>
        <v>4.8922062215221917E-3</v>
      </c>
      <c r="F3" s="32"/>
      <c r="G3" s="32"/>
      <c r="H3" s="38">
        <f t="shared" ref="H3:H7" si="4">H9/$H$14</f>
        <v>2.612527294630559E-3</v>
      </c>
      <c r="I3" s="38">
        <f>I9/$I$14</f>
        <v>3.5531286061021902E-3</v>
      </c>
      <c r="J3" s="38">
        <f t="shared" ref="J3:J7" si="5">J9/$J$14</f>
        <v>2.7278672131592022E-3</v>
      </c>
      <c r="K3" s="38">
        <f t="shared" ref="K3:K7" si="6">K9/$K$14</f>
        <v>3.234818967974912E-3</v>
      </c>
      <c r="L3" s="38">
        <f t="shared" ref="L3:L7" si="7">L9/$L$14</f>
        <v>4.4103315139826862E-3</v>
      </c>
    </row>
    <row r="4" spans="1:13" ht="15.75" customHeight="1" x14ac:dyDescent="0.25">
      <c r="A4" s="1" t="s">
        <v>12</v>
      </c>
      <c r="B4" s="38">
        <f t="shared" si="0"/>
        <v>3.3616962359735774E-3</v>
      </c>
      <c r="C4" s="38">
        <f t="shared" si="1"/>
        <v>8.9572748559781426E-4</v>
      </c>
      <c r="D4" s="38">
        <f t="shared" si="2"/>
        <v>3.3592017280093768E-3</v>
      </c>
      <c r="E4" s="38">
        <f t="shared" si="3"/>
        <v>7.1062679304719585E-4</v>
      </c>
      <c r="F4" s="32"/>
      <c r="G4" s="32"/>
      <c r="H4" s="38">
        <f t="shared" si="4"/>
        <v>2.2080426869783201E-3</v>
      </c>
      <c r="I4" s="38">
        <f t="shared" ref="I4:I7" si="8">I10/$I$14</f>
        <v>1.8130266399795994E-3</v>
      </c>
      <c r="J4" s="38">
        <f t="shared" si="5"/>
        <v>2.1915766070680987E-3</v>
      </c>
      <c r="K4" s="38">
        <f t="shared" si="6"/>
        <v>3.7061674427444646E-3</v>
      </c>
      <c r="L4" s="38">
        <f t="shared" si="7"/>
        <v>1.3075550929499463E-3</v>
      </c>
    </row>
    <row r="5" spans="1:13" x14ac:dyDescent="0.25">
      <c r="A5" s="1" t="s">
        <v>13</v>
      </c>
      <c r="B5" s="38">
        <f t="shared" si="0"/>
        <v>7.9442284943217825E-3</v>
      </c>
      <c r="C5" s="38">
        <f t="shared" si="1"/>
        <v>8.2752535175342444E-3</v>
      </c>
      <c r="D5" s="38">
        <f t="shared" si="2"/>
        <v>6.8662928402707388E-3</v>
      </c>
      <c r="E5" s="38">
        <f t="shared" si="3"/>
        <v>6.3705912133655848E-3</v>
      </c>
      <c r="F5" s="32"/>
      <c r="G5" s="32"/>
      <c r="H5" s="38">
        <f t="shared" si="4"/>
        <v>8.941141486961143E-3</v>
      </c>
      <c r="I5" s="38">
        <f t="shared" si="8"/>
        <v>7.9047594586512514E-3</v>
      </c>
      <c r="J5" s="38">
        <f t="shared" si="5"/>
        <v>3.276106024698779E-3</v>
      </c>
      <c r="K5" s="38">
        <f t="shared" si="6"/>
        <v>5.874370426684406E-3</v>
      </c>
      <c r="L5" s="38">
        <f t="shared" si="7"/>
        <v>5.4184290594213686E-3</v>
      </c>
    </row>
    <row r="6" spans="1:13" x14ac:dyDescent="0.25">
      <c r="A6" s="1" t="s">
        <v>14</v>
      </c>
      <c r="B6" s="38">
        <f t="shared" si="0"/>
        <v>0.11308720882249081</v>
      </c>
      <c r="C6" s="38">
        <f t="shared" si="1"/>
        <v>1.2873842137796805E-2</v>
      </c>
      <c r="D6" s="38">
        <f t="shared" si="2"/>
        <v>1.3061112761981221E-2</v>
      </c>
      <c r="E6" s="38">
        <f t="shared" si="3"/>
        <v>1.3329635905945885E-2</v>
      </c>
      <c r="F6" s="32"/>
      <c r="G6" s="32"/>
      <c r="H6" s="38">
        <f t="shared" si="4"/>
        <v>7.9511700271364845E-4</v>
      </c>
      <c r="I6" s="38">
        <f t="shared" si="8"/>
        <v>8.9995468580014414E-3</v>
      </c>
      <c r="J6" s="38">
        <f t="shared" si="5"/>
        <v>1.5216499184994525E-2</v>
      </c>
      <c r="K6" s="38">
        <f t="shared" si="6"/>
        <v>2.0111375083151192E-2</v>
      </c>
      <c r="L6" s="38">
        <f t="shared" si="7"/>
        <v>1.9205667900817833E-2</v>
      </c>
    </row>
    <row r="7" spans="1:13" x14ac:dyDescent="0.25">
      <c r="A7" s="5" t="s">
        <v>15</v>
      </c>
      <c r="B7" s="38">
        <f t="shared" si="0"/>
        <v>0.13551911237509207</v>
      </c>
      <c r="C7" s="38">
        <f t="shared" si="1"/>
        <v>0.11002373746774301</v>
      </c>
      <c r="D7" s="38">
        <f t="shared" si="2"/>
        <v>0.11436166670417484</v>
      </c>
      <c r="E7" s="38">
        <f t="shared" si="3"/>
        <v>0.10992697727400574</v>
      </c>
      <c r="F7" s="32"/>
      <c r="G7" s="32"/>
      <c r="H7" s="38">
        <f t="shared" si="4"/>
        <v>0.12401701236402322</v>
      </c>
      <c r="I7" s="38">
        <f t="shared" si="8"/>
        <v>0.12375363018109169</v>
      </c>
      <c r="J7" s="38">
        <f t="shared" si="5"/>
        <v>0.12221038124425854</v>
      </c>
      <c r="K7" s="38">
        <f t="shared" si="6"/>
        <v>0.20834286800342108</v>
      </c>
      <c r="L7" s="38">
        <f t="shared" si="7"/>
        <v>0.20996317357946254</v>
      </c>
    </row>
    <row r="8" spans="1:13" x14ac:dyDescent="0.25">
      <c r="B8" s="36">
        <v>1380990</v>
      </c>
      <c r="C8" s="36">
        <v>1882646</v>
      </c>
      <c r="D8" s="39">
        <v>1875547</v>
      </c>
      <c r="E8" s="42">
        <v>1967746</v>
      </c>
      <c r="F8" s="33"/>
      <c r="G8" s="33"/>
      <c r="H8" s="43">
        <v>1865607</v>
      </c>
      <c r="I8" s="43">
        <v>1861951</v>
      </c>
      <c r="J8" s="33">
        <v>1859176</v>
      </c>
      <c r="K8" s="23">
        <v>998015</v>
      </c>
      <c r="L8" s="23">
        <v>997003</v>
      </c>
    </row>
    <row r="9" spans="1:13" x14ac:dyDescent="0.25">
      <c r="B9" s="36">
        <v>260031</v>
      </c>
      <c r="C9" s="36">
        <v>5873</v>
      </c>
      <c r="D9" s="39">
        <v>2054</v>
      </c>
      <c r="E9" s="42">
        <v>11132</v>
      </c>
      <c r="F9" s="33"/>
      <c r="G9" s="33"/>
      <c r="H9" s="43">
        <v>5658</v>
      </c>
      <c r="I9" s="43">
        <v>7747</v>
      </c>
      <c r="J9" s="33">
        <v>5936</v>
      </c>
      <c r="K9" s="23">
        <v>4255</v>
      </c>
      <c r="L9" s="23">
        <v>5788</v>
      </c>
    </row>
    <row r="10" spans="1:13" x14ac:dyDescent="0.25">
      <c r="B10" s="36">
        <v>7454</v>
      </c>
      <c r="C10" s="36">
        <v>1949</v>
      </c>
      <c r="D10" s="39">
        <v>7314</v>
      </c>
      <c r="E10" s="42">
        <v>1617</v>
      </c>
      <c r="F10" s="33"/>
      <c r="G10" s="33"/>
      <c r="H10" s="43">
        <v>4782</v>
      </c>
      <c r="I10" s="43">
        <v>3953</v>
      </c>
      <c r="J10" s="33">
        <v>4769</v>
      </c>
      <c r="K10" s="23">
        <v>4875</v>
      </c>
      <c r="L10" s="23">
        <v>1716</v>
      </c>
    </row>
    <row r="11" spans="1:13" x14ac:dyDescent="0.25">
      <c r="B11" s="36">
        <v>17615</v>
      </c>
      <c r="C11" s="36">
        <v>18006</v>
      </c>
      <c r="D11" s="39">
        <v>14950</v>
      </c>
      <c r="E11" s="42">
        <v>14496</v>
      </c>
      <c r="F11" s="33"/>
      <c r="G11" s="33"/>
      <c r="H11" s="43">
        <v>19364</v>
      </c>
      <c r="I11" s="43">
        <v>17235</v>
      </c>
      <c r="J11" s="33">
        <v>7129</v>
      </c>
      <c r="K11" s="23">
        <v>7727</v>
      </c>
      <c r="L11" s="23">
        <v>7111</v>
      </c>
    </row>
    <row r="12" spans="1:13" x14ac:dyDescent="0.25">
      <c r="B12" s="36">
        <v>250752</v>
      </c>
      <c r="C12" s="36">
        <v>28012</v>
      </c>
      <c r="D12" s="40">
        <v>28438</v>
      </c>
      <c r="E12" s="42">
        <v>30331</v>
      </c>
      <c r="F12" s="33"/>
      <c r="G12" s="33"/>
      <c r="H12" s="43">
        <v>1722</v>
      </c>
      <c r="I12" s="43">
        <v>19622</v>
      </c>
      <c r="J12" s="33">
        <v>33112</v>
      </c>
      <c r="K12" s="23">
        <v>26454</v>
      </c>
      <c r="L12" s="23">
        <v>25205</v>
      </c>
    </row>
    <row r="13" spans="1:13" x14ac:dyDescent="0.25">
      <c r="B13" s="37">
        <v>300491</v>
      </c>
      <c r="C13" s="37">
        <v>239399</v>
      </c>
      <c r="D13" s="41">
        <v>249000</v>
      </c>
      <c r="E13" s="42">
        <v>250134</v>
      </c>
      <c r="F13" s="33"/>
      <c r="G13" s="33"/>
      <c r="H13" s="43">
        <v>268586</v>
      </c>
      <c r="I13" s="43">
        <v>269824</v>
      </c>
      <c r="J13" s="33">
        <v>265937</v>
      </c>
      <c r="K13" s="23">
        <v>274049</v>
      </c>
      <c r="L13" s="23">
        <v>275550</v>
      </c>
    </row>
    <row r="14" spans="1:13" x14ac:dyDescent="0.25">
      <c r="B14" s="34">
        <f>SUM(B8:B13)</f>
        <v>2217333</v>
      </c>
      <c r="C14" s="34">
        <f>SUM(C8:C13)</f>
        <v>2175885</v>
      </c>
      <c r="D14" s="34">
        <f>SUM(D8:D13)</f>
        <v>2177303</v>
      </c>
      <c r="E14" s="34">
        <f>SUM(E8:E13)</f>
        <v>2275456</v>
      </c>
      <c r="F14" s="34"/>
      <c r="G14" s="34"/>
      <c r="H14" s="34">
        <f>SUM(H8:H13)</f>
        <v>2165719</v>
      </c>
      <c r="I14" s="34">
        <f>SUM(I8:I13)</f>
        <v>2180332</v>
      </c>
      <c r="J14" s="34">
        <f>SUM(J8:J13)</f>
        <v>2176059</v>
      </c>
      <c r="K14" s="34">
        <f>SUM(K8:K13)</f>
        <v>1315375</v>
      </c>
      <c r="L14" s="34">
        <f>SUM(L8:L13)</f>
        <v>1312373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opLeftCell="A10" workbookViewId="0">
      <selection activeCell="I3" sqref="I3:I5"/>
    </sheetView>
  </sheetViews>
  <sheetFormatPr defaultRowHeight="15" x14ac:dyDescent="0.25"/>
  <cols>
    <col min="1" max="1" width="17.7109375" style="21" customWidth="1"/>
    <col min="2" max="2" width="10.140625" style="21" bestFit="1" customWidth="1"/>
    <col min="3" max="3" width="13.7109375" style="21" bestFit="1" customWidth="1"/>
    <col min="4" max="4" width="10" style="21" bestFit="1" customWidth="1"/>
    <col min="5" max="8" width="9.140625" style="21"/>
    <col min="9" max="9" width="10.140625" style="21" customWidth="1"/>
    <col min="10" max="10" width="12.7109375" style="21" bestFit="1" customWidth="1"/>
    <col min="11" max="16384" width="9.140625" style="21"/>
  </cols>
  <sheetData>
    <row r="1" spans="1:14" x14ac:dyDescent="0.25">
      <c r="B1" s="21" t="s">
        <v>17</v>
      </c>
      <c r="C1" s="21" t="s">
        <v>18</v>
      </c>
      <c r="D1" s="21" t="s">
        <v>19</v>
      </c>
      <c r="E1" s="21" t="s">
        <v>20</v>
      </c>
      <c r="F1" s="21" t="s">
        <v>21</v>
      </c>
      <c r="G1" s="21" t="s">
        <v>22</v>
      </c>
      <c r="H1" s="21" t="s">
        <v>23</v>
      </c>
      <c r="I1" s="21" t="s">
        <v>24</v>
      </c>
      <c r="J1" s="21" t="s">
        <v>25</v>
      </c>
      <c r="K1" s="21" t="s">
        <v>26</v>
      </c>
      <c r="L1" s="21" t="s">
        <v>27</v>
      </c>
      <c r="M1" s="21" t="s">
        <v>28</v>
      </c>
    </row>
    <row r="2" spans="1:14" x14ac:dyDescent="0.25">
      <c r="A2" s="1" t="s">
        <v>10</v>
      </c>
      <c r="B2" s="6">
        <v>1380990</v>
      </c>
      <c r="C2" s="6">
        <v>1882646</v>
      </c>
      <c r="D2" s="7">
        <v>1875547</v>
      </c>
      <c r="E2" s="6">
        <v>1967746</v>
      </c>
      <c r="F2" s="23"/>
      <c r="G2" s="23"/>
      <c r="H2" s="23">
        <v>1865607</v>
      </c>
      <c r="I2" s="23">
        <v>1861951</v>
      </c>
      <c r="J2" s="23">
        <v>1859176</v>
      </c>
      <c r="K2" s="23">
        <v>998015</v>
      </c>
      <c r="L2" s="23">
        <v>997003</v>
      </c>
      <c r="M2" s="23"/>
    </row>
    <row r="3" spans="1:14" x14ac:dyDescent="0.25">
      <c r="A3" s="1" t="s">
        <v>71</v>
      </c>
      <c r="B3" s="6">
        <v>260031</v>
      </c>
      <c r="C3" s="6">
        <v>5873</v>
      </c>
      <c r="D3" s="7">
        <v>2054</v>
      </c>
      <c r="E3" s="6">
        <v>11132</v>
      </c>
      <c r="F3" s="23"/>
      <c r="G3" s="23"/>
      <c r="H3" s="23">
        <v>5658</v>
      </c>
      <c r="I3" s="23">
        <v>7747</v>
      </c>
      <c r="J3" s="23">
        <v>5936</v>
      </c>
      <c r="K3" s="23">
        <v>4255</v>
      </c>
      <c r="L3" s="23">
        <v>5788</v>
      </c>
      <c r="M3" s="23"/>
    </row>
    <row r="4" spans="1:14" x14ac:dyDescent="0.25">
      <c r="A4" s="1" t="s">
        <v>12</v>
      </c>
      <c r="B4" s="6">
        <v>7454</v>
      </c>
      <c r="C4" s="6">
        <v>1949</v>
      </c>
      <c r="D4" s="7">
        <v>7314</v>
      </c>
      <c r="E4" s="6">
        <v>1617</v>
      </c>
      <c r="F4" s="23"/>
      <c r="G4" s="23"/>
      <c r="H4" s="23">
        <v>4782</v>
      </c>
      <c r="I4" s="23">
        <v>3953</v>
      </c>
      <c r="J4" s="23">
        <v>4769</v>
      </c>
      <c r="K4" s="23">
        <v>4875</v>
      </c>
      <c r="L4" s="23">
        <v>1716</v>
      </c>
      <c r="M4" s="23"/>
    </row>
    <row r="5" spans="1:14" x14ac:dyDescent="0.25">
      <c r="A5" s="1" t="s">
        <v>13</v>
      </c>
      <c r="B5" s="6">
        <v>17615</v>
      </c>
      <c r="C5" s="6">
        <v>18006</v>
      </c>
      <c r="D5" s="7">
        <v>14950</v>
      </c>
      <c r="E5" s="6">
        <v>14496</v>
      </c>
      <c r="F5" s="23"/>
      <c r="G5" s="23"/>
      <c r="H5" s="23">
        <v>19364</v>
      </c>
      <c r="I5" s="23">
        <v>17235</v>
      </c>
      <c r="J5" s="23">
        <v>7129</v>
      </c>
      <c r="K5" s="23">
        <v>7727</v>
      </c>
      <c r="L5" s="23">
        <v>7111</v>
      </c>
      <c r="M5" s="23"/>
    </row>
    <row r="6" spans="1:14" x14ac:dyDescent="0.25">
      <c r="A6" s="1" t="s">
        <v>14</v>
      </c>
      <c r="B6" s="6">
        <v>250752</v>
      </c>
      <c r="C6" s="6">
        <v>28012</v>
      </c>
      <c r="D6" s="8">
        <v>28438</v>
      </c>
      <c r="E6" s="6">
        <v>30331</v>
      </c>
      <c r="F6" s="23"/>
      <c r="G6" s="23"/>
      <c r="H6" s="23">
        <v>1722</v>
      </c>
      <c r="I6" s="23">
        <v>19622</v>
      </c>
      <c r="J6" s="23">
        <v>33112</v>
      </c>
      <c r="K6" s="23">
        <v>26454</v>
      </c>
      <c r="L6" s="23">
        <v>25205</v>
      </c>
      <c r="M6" s="23"/>
    </row>
    <row r="7" spans="1:14" x14ac:dyDescent="0.25">
      <c r="A7" s="5" t="s">
        <v>15</v>
      </c>
      <c r="B7" s="24">
        <v>300491</v>
      </c>
      <c r="C7" s="24">
        <v>239399</v>
      </c>
      <c r="D7" s="3">
        <v>249000</v>
      </c>
      <c r="E7" s="6">
        <v>250134</v>
      </c>
      <c r="F7" s="23"/>
      <c r="G7" s="23"/>
      <c r="H7" s="23">
        <v>268586</v>
      </c>
      <c r="I7" s="23">
        <v>269824</v>
      </c>
      <c r="J7" s="23">
        <v>265937</v>
      </c>
      <c r="K7" s="23">
        <v>274049</v>
      </c>
      <c r="L7" s="23">
        <v>275550</v>
      </c>
      <c r="M7" s="23"/>
      <c r="N7" s="21" t="s">
        <v>72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21"/>
  <sheetViews>
    <sheetView workbookViewId="0">
      <pane xSplit="2" ySplit="2" topLeftCell="C6" activePane="bottomRight" state="frozen"/>
      <selection pane="topRight" activeCell="C1" sqref="C1"/>
      <selection pane="bottomLeft" activeCell="A3" sqref="A3"/>
      <selection pane="bottomRight" activeCell="I8" sqref="I8"/>
    </sheetView>
  </sheetViews>
  <sheetFormatPr defaultRowHeight="15" x14ac:dyDescent="0.25"/>
  <cols>
    <col min="1" max="1" width="6.7109375" style="20" customWidth="1"/>
    <col min="2" max="2" width="25.140625" style="20" customWidth="1"/>
    <col min="3" max="3" width="10.42578125" style="20" customWidth="1"/>
    <col min="4" max="4" width="12.28515625" style="20" customWidth="1"/>
    <col min="5" max="5" width="11.7109375" style="20" customWidth="1"/>
    <col min="6" max="6" width="9.7109375" style="20" customWidth="1"/>
    <col min="7" max="7" width="13.5703125" style="20" customWidth="1"/>
    <col min="8" max="254" width="9.140625" style="20"/>
    <col min="255" max="255" width="6.7109375" style="20" customWidth="1"/>
    <col min="256" max="256" width="42.7109375" style="20" customWidth="1"/>
    <col min="257" max="257" width="12.7109375" style="20" bestFit="1" customWidth="1"/>
    <col min="258" max="258" width="14.5703125" style="20" customWidth="1"/>
    <col min="259" max="261" width="13.5703125" style="20" customWidth="1"/>
    <col min="262" max="262" width="9.7109375" style="20" customWidth="1"/>
    <col min="263" max="263" width="13.5703125" style="20" customWidth="1"/>
    <col min="264" max="510" width="9.140625" style="20"/>
    <col min="511" max="511" width="6.7109375" style="20" customWidth="1"/>
    <col min="512" max="512" width="42.7109375" style="20" customWidth="1"/>
    <col min="513" max="513" width="12.7109375" style="20" bestFit="1" customWidth="1"/>
    <col min="514" max="514" width="14.5703125" style="20" customWidth="1"/>
    <col min="515" max="517" width="13.5703125" style="20" customWidth="1"/>
    <col min="518" max="518" width="9.7109375" style="20" customWidth="1"/>
    <col min="519" max="519" width="13.5703125" style="20" customWidth="1"/>
    <col min="520" max="766" width="9.140625" style="20"/>
    <col min="767" max="767" width="6.7109375" style="20" customWidth="1"/>
    <col min="768" max="768" width="42.7109375" style="20" customWidth="1"/>
    <col min="769" max="769" width="12.7109375" style="20" bestFit="1" customWidth="1"/>
    <col min="770" max="770" width="14.5703125" style="20" customWidth="1"/>
    <col min="771" max="773" width="13.5703125" style="20" customWidth="1"/>
    <col min="774" max="774" width="9.7109375" style="20" customWidth="1"/>
    <col min="775" max="775" width="13.5703125" style="20" customWidth="1"/>
    <col min="776" max="1022" width="9.140625" style="20"/>
    <col min="1023" max="1023" width="6.7109375" style="20" customWidth="1"/>
    <col min="1024" max="1024" width="42.7109375" style="20" customWidth="1"/>
    <col min="1025" max="1025" width="12.7109375" style="20" bestFit="1" customWidth="1"/>
    <col min="1026" max="1026" width="14.5703125" style="20" customWidth="1"/>
    <col min="1027" max="1029" width="13.5703125" style="20" customWidth="1"/>
    <col min="1030" max="1030" width="9.7109375" style="20" customWidth="1"/>
    <col min="1031" max="1031" width="13.5703125" style="20" customWidth="1"/>
    <col min="1032" max="1278" width="9.140625" style="20"/>
    <col min="1279" max="1279" width="6.7109375" style="20" customWidth="1"/>
    <col min="1280" max="1280" width="42.7109375" style="20" customWidth="1"/>
    <col min="1281" max="1281" width="12.7109375" style="20" bestFit="1" customWidth="1"/>
    <col min="1282" max="1282" width="14.5703125" style="20" customWidth="1"/>
    <col min="1283" max="1285" width="13.5703125" style="20" customWidth="1"/>
    <col min="1286" max="1286" width="9.7109375" style="20" customWidth="1"/>
    <col min="1287" max="1287" width="13.5703125" style="20" customWidth="1"/>
    <col min="1288" max="1534" width="9.140625" style="20"/>
    <col min="1535" max="1535" width="6.7109375" style="20" customWidth="1"/>
    <col min="1536" max="1536" width="42.7109375" style="20" customWidth="1"/>
    <col min="1537" max="1537" width="12.7109375" style="20" bestFit="1" customWidth="1"/>
    <col min="1538" max="1538" width="14.5703125" style="20" customWidth="1"/>
    <col min="1539" max="1541" width="13.5703125" style="20" customWidth="1"/>
    <col min="1542" max="1542" width="9.7109375" style="20" customWidth="1"/>
    <col min="1543" max="1543" width="13.5703125" style="20" customWidth="1"/>
    <col min="1544" max="1790" width="9.140625" style="20"/>
    <col min="1791" max="1791" width="6.7109375" style="20" customWidth="1"/>
    <col min="1792" max="1792" width="42.7109375" style="20" customWidth="1"/>
    <col min="1793" max="1793" width="12.7109375" style="20" bestFit="1" customWidth="1"/>
    <col min="1794" max="1794" width="14.5703125" style="20" customWidth="1"/>
    <col min="1795" max="1797" width="13.5703125" style="20" customWidth="1"/>
    <col min="1798" max="1798" width="9.7109375" style="20" customWidth="1"/>
    <col min="1799" max="1799" width="13.5703125" style="20" customWidth="1"/>
    <col min="1800" max="2046" width="9.140625" style="20"/>
    <col min="2047" max="2047" width="6.7109375" style="20" customWidth="1"/>
    <col min="2048" max="2048" width="42.7109375" style="20" customWidth="1"/>
    <col min="2049" max="2049" width="12.7109375" style="20" bestFit="1" customWidth="1"/>
    <col min="2050" max="2050" width="14.5703125" style="20" customWidth="1"/>
    <col min="2051" max="2053" width="13.5703125" style="20" customWidth="1"/>
    <col min="2054" max="2054" width="9.7109375" style="20" customWidth="1"/>
    <col min="2055" max="2055" width="13.5703125" style="20" customWidth="1"/>
    <col min="2056" max="2302" width="9.140625" style="20"/>
    <col min="2303" max="2303" width="6.7109375" style="20" customWidth="1"/>
    <col min="2304" max="2304" width="42.7109375" style="20" customWidth="1"/>
    <col min="2305" max="2305" width="12.7109375" style="20" bestFit="1" customWidth="1"/>
    <col min="2306" max="2306" width="14.5703125" style="20" customWidth="1"/>
    <col min="2307" max="2309" width="13.5703125" style="20" customWidth="1"/>
    <col min="2310" max="2310" width="9.7109375" style="20" customWidth="1"/>
    <col min="2311" max="2311" width="13.5703125" style="20" customWidth="1"/>
    <col min="2312" max="2558" width="9.140625" style="20"/>
    <col min="2559" max="2559" width="6.7109375" style="20" customWidth="1"/>
    <col min="2560" max="2560" width="42.7109375" style="20" customWidth="1"/>
    <col min="2561" max="2561" width="12.7109375" style="20" bestFit="1" customWidth="1"/>
    <col min="2562" max="2562" width="14.5703125" style="20" customWidth="1"/>
    <col min="2563" max="2565" width="13.5703125" style="20" customWidth="1"/>
    <col min="2566" max="2566" width="9.7109375" style="20" customWidth="1"/>
    <col min="2567" max="2567" width="13.5703125" style="20" customWidth="1"/>
    <col min="2568" max="2814" width="9.140625" style="20"/>
    <col min="2815" max="2815" width="6.7109375" style="20" customWidth="1"/>
    <col min="2816" max="2816" width="42.7109375" style="20" customWidth="1"/>
    <col min="2817" max="2817" width="12.7109375" style="20" bestFit="1" customWidth="1"/>
    <col min="2818" max="2818" width="14.5703125" style="20" customWidth="1"/>
    <col min="2819" max="2821" width="13.5703125" style="20" customWidth="1"/>
    <col min="2822" max="2822" width="9.7109375" style="20" customWidth="1"/>
    <col min="2823" max="2823" width="13.5703125" style="20" customWidth="1"/>
    <col min="2824" max="3070" width="9.140625" style="20"/>
    <col min="3071" max="3071" width="6.7109375" style="20" customWidth="1"/>
    <col min="3072" max="3072" width="42.7109375" style="20" customWidth="1"/>
    <col min="3073" max="3073" width="12.7109375" style="20" bestFit="1" customWidth="1"/>
    <col min="3074" max="3074" width="14.5703125" style="20" customWidth="1"/>
    <col min="3075" max="3077" width="13.5703125" style="20" customWidth="1"/>
    <col min="3078" max="3078" width="9.7109375" style="20" customWidth="1"/>
    <col min="3079" max="3079" width="13.5703125" style="20" customWidth="1"/>
    <col min="3080" max="3326" width="9.140625" style="20"/>
    <col min="3327" max="3327" width="6.7109375" style="20" customWidth="1"/>
    <col min="3328" max="3328" width="42.7109375" style="20" customWidth="1"/>
    <col min="3329" max="3329" width="12.7109375" style="20" bestFit="1" customWidth="1"/>
    <col min="3330" max="3330" width="14.5703125" style="20" customWidth="1"/>
    <col min="3331" max="3333" width="13.5703125" style="20" customWidth="1"/>
    <col min="3334" max="3334" width="9.7109375" style="20" customWidth="1"/>
    <col min="3335" max="3335" width="13.5703125" style="20" customWidth="1"/>
    <col min="3336" max="3582" width="9.140625" style="20"/>
    <col min="3583" max="3583" width="6.7109375" style="20" customWidth="1"/>
    <col min="3584" max="3584" width="42.7109375" style="20" customWidth="1"/>
    <col min="3585" max="3585" width="12.7109375" style="20" bestFit="1" customWidth="1"/>
    <col min="3586" max="3586" width="14.5703125" style="20" customWidth="1"/>
    <col min="3587" max="3589" width="13.5703125" style="20" customWidth="1"/>
    <col min="3590" max="3590" width="9.7109375" style="20" customWidth="1"/>
    <col min="3591" max="3591" width="13.5703125" style="20" customWidth="1"/>
    <col min="3592" max="3838" width="9.140625" style="20"/>
    <col min="3839" max="3839" width="6.7109375" style="20" customWidth="1"/>
    <col min="3840" max="3840" width="42.7109375" style="20" customWidth="1"/>
    <col min="3841" max="3841" width="12.7109375" style="20" bestFit="1" customWidth="1"/>
    <col min="3842" max="3842" width="14.5703125" style="20" customWidth="1"/>
    <col min="3843" max="3845" width="13.5703125" style="20" customWidth="1"/>
    <col min="3846" max="3846" width="9.7109375" style="20" customWidth="1"/>
    <col min="3847" max="3847" width="13.5703125" style="20" customWidth="1"/>
    <col min="3848" max="4094" width="9.140625" style="20"/>
    <col min="4095" max="4095" width="6.7109375" style="20" customWidth="1"/>
    <col min="4096" max="4096" width="42.7109375" style="20" customWidth="1"/>
    <col min="4097" max="4097" width="12.7109375" style="20" bestFit="1" customWidth="1"/>
    <col min="4098" max="4098" width="14.5703125" style="20" customWidth="1"/>
    <col min="4099" max="4101" width="13.5703125" style="20" customWidth="1"/>
    <col min="4102" max="4102" width="9.7109375" style="20" customWidth="1"/>
    <col min="4103" max="4103" width="13.5703125" style="20" customWidth="1"/>
    <col min="4104" max="4350" width="9.140625" style="20"/>
    <col min="4351" max="4351" width="6.7109375" style="20" customWidth="1"/>
    <col min="4352" max="4352" width="42.7109375" style="20" customWidth="1"/>
    <col min="4353" max="4353" width="12.7109375" style="20" bestFit="1" customWidth="1"/>
    <col min="4354" max="4354" width="14.5703125" style="20" customWidth="1"/>
    <col min="4355" max="4357" width="13.5703125" style="20" customWidth="1"/>
    <col min="4358" max="4358" width="9.7109375" style="20" customWidth="1"/>
    <col min="4359" max="4359" width="13.5703125" style="20" customWidth="1"/>
    <col min="4360" max="4606" width="9.140625" style="20"/>
    <col min="4607" max="4607" width="6.7109375" style="20" customWidth="1"/>
    <col min="4608" max="4608" width="42.7109375" style="20" customWidth="1"/>
    <col min="4609" max="4609" width="12.7109375" style="20" bestFit="1" customWidth="1"/>
    <col min="4610" max="4610" width="14.5703125" style="20" customWidth="1"/>
    <col min="4611" max="4613" width="13.5703125" style="20" customWidth="1"/>
    <col min="4614" max="4614" width="9.7109375" style="20" customWidth="1"/>
    <col min="4615" max="4615" width="13.5703125" style="20" customWidth="1"/>
    <col min="4616" max="4862" width="9.140625" style="20"/>
    <col min="4863" max="4863" width="6.7109375" style="20" customWidth="1"/>
    <col min="4864" max="4864" width="42.7109375" style="20" customWidth="1"/>
    <col min="4865" max="4865" width="12.7109375" style="20" bestFit="1" customWidth="1"/>
    <col min="4866" max="4866" width="14.5703125" style="20" customWidth="1"/>
    <col min="4867" max="4869" width="13.5703125" style="20" customWidth="1"/>
    <col min="4870" max="4870" width="9.7109375" style="20" customWidth="1"/>
    <col min="4871" max="4871" width="13.5703125" style="20" customWidth="1"/>
    <col min="4872" max="5118" width="9.140625" style="20"/>
    <col min="5119" max="5119" width="6.7109375" style="20" customWidth="1"/>
    <col min="5120" max="5120" width="42.7109375" style="20" customWidth="1"/>
    <col min="5121" max="5121" width="12.7109375" style="20" bestFit="1" customWidth="1"/>
    <col min="5122" max="5122" width="14.5703125" style="20" customWidth="1"/>
    <col min="5123" max="5125" width="13.5703125" style="20" customWidth="1"/>
    <col min="5126" max="5126" width="9.7109375" style="20" customWidth="1"/>
    <col min="5127" max="5127" width="13.5703125" style="20" customWidth="1"/>
    <col min="5128" max="5374" width="9.140625" style="20"/>
    <col min="5375" max="5375" width="6.7109375" style="20" customWidth="1"/>
    <col min="5376" max="5376" width="42.7109375" style="20" customWidth="1"/>
    <col min="5377" max="5377" width="12.7109375" style="20" bestFit="1" customWidth="1"/>
    <col min="5378" max="5378" width="14.5703125" style="20" customWidth="1"/>
    <col min="5379" max="5381" width="13.5703125" style="20" customWidth="1"/>
    <col min="5382" max="5382" width="9.7109375" style="20" customWidth="1"/>
    <col min="5383" max="5383" width="13.5703125" style="20" customWidth="1"/>
    <col min="5384" max="5630" width="9.140625" style="20"/>
    <col min="5631" max="5631" width="6.7109375" style="20" customWidth="1"/>
    <col min="5632" max="5632" width="42.7109375" style="20" customWidth="1"/>
    <col min="5633" max="5633" width="12.7109375" style="20" bestFit="1" customWidth="1"/>
    <col min="5634" max="5634" width="14.5703125" style="20" customWidth="1"/>
    <col min="5635" max="5637" width="13.5703125" style="20" customWidth="1"/>
    <col min="5638" max="5638" width="9.7109375" style="20" customWidth="1"/>
    <col min="5639" max="5639" width="13.5703125" style="20" customWidth="1"/>
    <col min="5640" max="5886" width="9.140625" style="20"/>
    <col min="5887" max="5887" width="6.7109375" style="20" customWidth="1"/>
    <col min="5888" max="5888" width="42.7109375" style="20" customWidth="1"/>
    <col min="5889" max="5889" width="12.7109375" style="20" bestFit="1" customWidth="1"/>
    <col min="5890" max="5890" width="14.5703125" style="20" customWidth="1"/>
    <col min="5891" max="5893" width="13.5703125" style="20" customWidth="1"/>
    <col min="5894" max="5894" width="9.7109375" style="20" customWidth="1"/>
    <col min="5895" max="5895" width="13.5703125" style="20" customWidth="1"/>
    <col min="5896" max="6142" width="9.140625" style="20"/>
    <col min="6143" max="6143" width="6.7109375" style="20" customWidth="1"/>
    <col min="6144" max="6144" width="42.7109375" style="20" customWidth="1"/>
    <col min="6145" max="6145" width="12.7109375" style="20" bestFit="1" customWidth="1"/>
    <col min="6146" max="6146" width="14.5703125" style="20" customWidth="1"/>
    <col min="6147" max="6149" width="13.5703125" style="20" customWidth="1"/>
    <col min="6150" max="6150" width="9.7109375" style="20" customWidth="1"/>
    <col min="6151" max="6151" width="13.5703125" style="20" customWidth="1"/>
    <col min="6152" max="6398" width="9.140625" style="20"/>
    <col min="6399" max="6399" width="6.7109375" style="20" customWidth="1"/>
    <col min="6400" max="6400" width="42.7109375" style="20" customWidth="1"/>
    <col min="6401" max="6401" width="12.7109375" style="20" bestFit="1" customWidth="1"/>
    <col min="6402" max="6402" width="14.5703125" style="20" customWidth="1"/>
    <col min="6403" max="6405" width="13.5703125" style="20" customWidth="1"/>
    <col min="6406" max="6406" width="9.7109375" style="20" customWidth="1"/>
    <col min="6407" max="6407" width="13.5703125" style="20" customWidth="1"/>
    <col min="6408" max="6654" width="9.140625" style="20"/>
    <col min="6655" max="6655" width="6.7109375" style="20" customWidth="1"/>
    <col min="6656" max="6656" width="42.7109375" style="20" customWidth="1"/>
    <col min="6657" max="6657" width="12.7109375" style="20" bestFit="1" customWidth="1"/>
    <col min="6658" max="6658" width="14.5703125" style="20" customWidth="1"/>
    <col min="6659" max="6661" width="13.5703125" style="20" customWidth="1"/>
    <col min="6662" max="6662" width="9.7109375" style="20" customWidth="1"/>
    <col min="6663" max="6663" width="13.5703125" style="20" customWidth="1"/>
    <col min="6664" max="6910" width="9.140625" style="20"/>
    <col min="6911" max="6911" width="6.7109375" style="20" customWidth="1"/>
    <col min="6912" max="6912" width="42.7109375" style="20" customWidth="1"/>
    <col min="6913" max="6913" width="12.7109375" style="20" bestFit="1" customWidth="1"/>
    <col min="6914" max="6914" width="14.5703125" style="20" customWidth="1"/>
    <col min="6915" max="6917" width="13.5703125" style="20" customWidth="1"/>
    <col min="6918" max="6918" width="9.7109375" style="20" customWidth="1"/>
    <col min="6919" max="6919" width="13.5703125" style="20" customWidth="1"/>
    <col min="6920" max="7166" width="9.140625" style="20"/>
    <col min="7167" max="7167" width="6.7109375" style="20" customWidth="1"/>
    <col min="7168" max="7168" width="42.7109375" style="20" customWidth="1"/>
    <col min="7169" max="7169" width="12.7109375" style="20" bestFit="1" customWidth="1"/>
    <col min="7170" max="7170" width="14.5703125" style="20" customWidth="1"/>
    <col min="7171" max="7173" width="13.5703125" style="20" customWidth="1"/>
    <col min="7174" max="7174" width="9.7109375" style="20" customWidth="1"/>
    <col min="7175" max="7175" width="13.5703125" style="20" customWidth="1"/>
    <col min="7176" max="7422" width="9.140625" style="20"/>
    <col min="7423" max="7423" width="6.7109375" style="20" customWidth="1"/>
    <col min="7424" max="7424" width="42.7109375" style="20" customWidth="1"/>
    <col min="7425" max="7425" width="12.7109375" style="20" bestFit="1" customWidth="1"/>
    <col min="7426" max="7426" width="14.5703125" style="20" customWidth="1"/>
    <col min="7427" max="7429" width="13.5703125" style="20" customWidth="1"/>
    <col min="7430" max="7430" width="9.7109375" style="20" customWidth="1"/>
    <col min="7431" max="7431" width="13.5703125" style="20" customWidth="1"/>
    <col min="7432" max="7678" width="9.140625" style="20"/>
    <col min="7679" max="7679" width="6.7109375" style="20" customWidth="1"/>
    <col min="7680" max="7680" width="42.7109375" style="20" customWidth="1"/>
    <col min="7681" max="7681" width="12.7109375" style="20" bestFit="1" customWidth="1"/>
    <col min="7682" max="7682" width="14.5703125" style="20" customWidth="1"/>
    <col min="7683" max="7685" width="13.5703125" style="20" customWidth="1"/>
    <col min="7686" max="7686" width="9.7109375" style="20" customWidth="1"/>
    <col min="7687" max="7687" width="13.5703125" style="20" customWidth="1"/>
    <col min="7688" max="7934" width="9.140625" style="20"/>
    <col min="7935" max="7935" width="6.7109375" style="20" customWidth="1"/>
    <col min="7936" max="7936" width="42.7109375" style="20" customWidth="1"/>
    <col min="7937" max="7937" width="12.7109375" style="20" bestFit="1" customWidth="1"/>
    <col min="7938" max="7938" width="14.5703125" style="20" customWidth="1"/>
    <col min="7939" max="7941" width="13.5703125" style="20" customWidth="1"/>
    <col min="7942" max="7942" width="9.7109375" style="20" customWidth="1"/>
    <col min="7943" max="7943" width="13.5703125" style="20" customWidth="1"/>
    <col min="7944" max="8190" width="9.140625" style="20"/>
    <col min="8191" max="8191" width="6.7109375" style="20" customWidth="1"/>
    <col min="8192" max="8192" width="42.7109375" style="20" customWidth="1"/>
    <col min="8193" max="8193" width="12.7109375" style="20" bestFit="1" customWidth="1"/>
    <col min="8194" max="8194" width="14.5703125" style="20" customWidth="1"/>
    <col min="8195" max="8197" width="13.5703125" style="20" customWidth="1"/>
    <col min="8198" max="8198" width="9.7109375" style="20" customWidth="1"/>
    <col min="8199" max="8199" width="13.5703125" style="20" customWidth="1"/>
    <col min="8200" max="8446" width="9.140625" style="20"/>
    <col min="8447" max="8447" width="6.7109375" style="20" customWidth="1"/>
    <col min="8448" max="8448" width="42.7109375" style="20" customWidth="1"/>
    <col min="8449" max="8449" width="12.7109375" style="20" bestFit="1" customWidth="1"/>
    <col min="8450" max="8450" width="14.5703125" style="20" customWidth="1"/>
    <col min="8451" max="8453" width="13.5703125" style="20" customWidth="1"/>
    <col min="8454" max="8454" width="9.7109375" style="20" customWidth="1"/>
    <col min="8455" max="8455" width="13.5703125" style="20" customWidth="1"/>
    <col min="8456" max="8702" width="9.140625" style="20"/>
    <col min="8703" max="8703" width="6.7109375" style="20" customWidth="1"/>
    <col min="8704" max="8704" width="42.7109375" style="20" customWidth="1"/>
    <col min="8705" max="8705" width="12.7109375" style="20" bestFit="1" customWidth="1"/>
    <col min="8706" max="8706" width="14.5703125" style="20" customWidth="1"/>
    <col min="8707" max="8709" width="13.5703125" style="20" customWidth="1"/>
    <col min="8710" max="8710" width="9.7109375" style="20" customWidth="1"/>
    <col min="8711" max="8711" width="13.5703125" style="20" customWidth="1"/>
    <col min="8712" max="8958" width="9.140625" style="20"/>
    <col min="8959" max="8959" width="6.7109375" style="20" customWidth="1"/>
    <col min="8960" max="8960" width="42.7109375" style="20" customWidth="1"/>
    <col min="8961" max="8961" width="12.7109375" style="20" bestFit="1" customWidth="1"/>
    <col min="8962" max="8962" width="14.5703125" style="20" customWidth="1"/>
    <col min="8963" max="8965" width="13.5703125" style="20" customWidth="1"/>
    <col min="8966" max="8966" width="9.7109375" style="20" customWidth="1"/>
    <col min="8967" max="8967" width="13.5703125" style="20" customWidth="1"/>
    <col min="8968" max="9214" width="9.140625" style="20"/>
    <col min="9215" max="9215" width="6.7109375" style="20" customWidth="1"/>
    <col min="9216" max="9216" width="42.7109375" style="20" customWidth="1"/>
    <col min="9217" max="9217" width="12.7109375" style="20" bestFit="1" customWidth="1"/>
    <col min="9218" max="9218" width="14.5703125" style="20" customWidth="1"/>
    <col min="9219" max="9221" width="13.5703125" style="20" customWidth="1"/>
    <col min="9222" max="9222" width="9.7109375" style="20" customWidth="1"/>
    <col min="9223" max="9223" width="13.5703125" style="20" customWidth="1"/>
    <col min="9224" max="9470" width="9.140625" style="20"/>
    <col min="9471" max="9471" width="6.7109375" style="20" customWidth="1"/>
    <col min="9472" max="9472" width="42.7109375" style="20" customWidth="1"/>
    <col min="9473" max="9473" width="12.7109375" style="20" bestFit="1" customWidth="1"/>
    <col min="9474" max="9474" width="14.5703125" style="20" customWidth="1"/>
    <col min="9475" max="9477" width="13.5703125" style="20" customWidth="1"/>
    <col min="9478" max="9478" width="9.7109375" style="20" customWidth="1"/>
    <col min="9479" max="9479" width="13.5703125" style="20" customWidth="1"/>
    <col min="9480" max="9726" width="9.140625" style="20"/>
    <col min="9727" max="9727" width="6.7109375" style="20" customWidth="1"/>
    <col min="9728" max="9728" width="42.7109375" style="20" customWidth="1"/>
    <col min="9729" max="9729" width="12.7109375" style="20" bestFit="1" customWidth="1"/>
    <col min="9730" max="9730" width="14.5703125" style="20" customWidth="1"/>
    <col min="9731" max="9733" width="13.5703125" style="20" customWidth="1"/>
    <col min="9734" max="9734" width="9.7109375" style="20" customWidth="1"/>
    <col min="9735" max="9735" width="13.5703125" style="20" customWidth="1"/>
    <col min="9736" max="9982" width="9.140625" style="20"/>
    <col min="9983" max="9983" width="6.7109375" style="20" customWidth="1"/>
    <col min="9984" max="9984" width="42.7109375" style="20" customWidth="1"/>
    <col min="9985" max="9985" width="12.7109375" style="20" bestFit="1" customWidth="1"/>
    <col min="9986" max="9986" width="14.5703125" style="20" customWidth="1"/>
    <col min="9987" max="9989" width="13.5703125" style="20" customWidth="1"/>
    <col min="9990" max="9990" width="9.7109375" style="20" customWidth="1"/>
    <col min="9991" max="9991" width="13.5703125" style="20" customWidth="1"/>
    <col min="9992" max="10238" width="9.140625" style="20"/>
    <col min="10239" max="10239" width="6.7109375" style="20" customWidth="1"/>
    <col min="10240" max="10240" width="42.7109375" style="20" customWidth="1"/>
    <col min="10241" max="10241" width="12.7109375" style="20" bestFit="1" customWidth="1"/>
    <col min="10242" max="10242" width="14.5703125" style="20" customWidth="1"/>
    <col min="10243" max="10245" width="13.5703125" style="20" customWidth="1"/>
    <col min="10246" max="10246" width="9.7109375" style="20" customWidth="1"/>
    <col min="10247" max="10247" width="13.5703125" style="20" customWidth="1"/>
    <col min="10248" max="10494" width="9.140625" style="20"/>
    <col min="10495" max="10495" width="6.7109375" style="20" customWidth="1"/>
    <col min="10496" max="10496" width="42.7109375" style="20" customWidth="1"/>
    <col min="10497" max="10497" width="12.7109375" style="20" bestFit="1" customWidth="1"/>
    <col min="10498" max="10498" width="14.5703125" style="20" customWidth="1"/>
    <col min="10499" max="10501" width="13.5703125" style="20" customWidth="1"/>
    <col min="10502" max="10502" width="9.7109375" style="20" customWidth="1"/>
    <col min="10503" max="10503" width="13.5703125" style="20" customWidth="1"/>
    <col min="10504" max="10750" width="9.140625" style="20"/>
    <col min="10751" max="10751" width="6.7109375" style="20" customWidth="1"/>
    <col min="10752" max="10752" width="42.7109375" style="20" customWidth="1"/>
    <col min="10753" max="10753" width="12.7109375" style="20" bestFit="1" customWidth="1"/>
    <col min="10754" max="10754" width="14.5703125" style="20" customWidth="1"/>
    <col min="10755" max="10757" width="13.5703125" style="20" customWidth="1"/>
    <col min="10758" max="10758" width="9.7109375" style="20" customWidth="1"/>
    <col min="10759" max="10759" width="13.5703125" style="20" customWidth="1"/>
    <col min="10760" max="11006" width="9.140625" style="20"/>
    <col min="11007" max="11007" width="6.7109375" style="20" customWidth="1"/>
    <col min="11008" max="11008" width="42.7109375" style="20" customWidth="1"/>
    <col min="11009" max="11009" width="12.7109375" style="20" bestFit="1" customWidth="1"/>
    <col min="11010" max="11010" width="14.5703125" style="20" customWidth="1"/>
    <col min="11011" max="11013" width="13.5703125" style="20" customWidth="1"/>
    <col min="11014" max="11014" width="9.7109375" style="20" customWidth="1"/>
    <col min="11015" max="11015" width="13.5703125" style="20" customWidth="1"/>
    <col min="11016" max="11262" width="9.140625" style="20"/>
    <col min="11263" max="11263" width="6.7109375" style="20" customWidth="1"/>
    <col min="11264" max="11264" width="42.7109375" style="20" customWidth="1"/>
    <col min="11265" max="11265" width="12.7109375" style="20" bestFit="1" customWidth="1"/>
    <col min="11266" max="11266" width="14.5703125" style="20" customWidth="1"/>
    <col min="11267" max="11269" width="13.5703125" style="20" customWidth="1"/>
    <col min="11270" max="11270" width="9.7109375" style="20" customWidth="1"/>
    <col min="11271" max="11271" width="13.5703125" style="20" customWidth="1"/>
    <col min="11272" max="11518" width="9.140625" style="20"/>
    <col min="11519" max="11519" width="6.7109375" style="20" customWidth="1"/>
    <col min="11520" max="11520" width="42.7109375" style="20" customWidth="1"/>
    <col min="11521" max="11521" width="12.7109375" style="20" bestFit="1" customWidth="1"/>
    <col min="11522" max="11522" width="14.5703125" style="20" customWidth="1"/>
    <col min="11523" max="11525" width="13.5703125" style="20" customWidth="1"/>
    <col min="11526" max="11526" width="9.7109375" style="20" customWidth="1"/>
    <col min="11527" max="11527" width="13.5703125" style="20" customWidth="1"/>
    <col min="11528" max="11774" width="9.140625" style="20"/>
    <col min="11775" max="11775" width="6.7109375" style="20" customWidth="1"/>
    <col min="11776" max="11776" width="42.7109375" style="20" customWidth="1"/>
    <col min="11777" max="11777" width="12.7109375" style="20" bestFit="1" customWidth="1"/>
    <col min="11778" max="11778" width="14.5703125" style="20" customWidth="1"/>
    <col min="11779" max="11781" width="13.5703125" style="20" customWidth="1"/>
    <col min="11782" max="11782" width="9.7109375" style="20" customWidth="1"/>
    <col min="11783" max="11783" width="13.5703125" style="20" customWidth="1"/>
    <col min="11784" max="12030" width="9.140625" style="20"/>
    <col min="12031" max="12031" width="6.7109375" style="20" customWidth="1"/>
    <col min="12032" max="12032" width="42.7109375" style="20" customWidth="1"/>
    <col min="12033" max="12033" width="12.7109375" style="20" bestFit="1" customWidth="1"/>
    <col min="12034" max="12034" width="14.5703125" style="20" customWidth="1"/>
    <col min="12035" max="12037" width="13.5703125" style="20" customWidth="1"/>
    <col min="12038" max="12038" width="9.7109375" style="20" customWidth="1"/>
    <col min="12039" max="12039" width="13.5703125" style="20" customWidth="1"/>
    <col min="12040" max="12286" width="9.140625" style="20"/>
    <col min="12287" max="12287" width="6.7109375" style="20" customWidth="1"/>
    <col min="12288" max="12288" width="42.7109375" style="20" customWidth="1"/>
    <col min="12289" max="12289" width="12.7109375" style="20" bestFit="1" customWidth="1"/>
    <col min="12290" max="12290" width="14.5703125" style="20" customWidth="1"/>
    <col min="12291" max="12293" width="13.5703125" style="20" customWidth="1"/>
    <col min="12294" max="12294" width="9.7109375" style="20" customWidth="1"/>
    <col min="12295" max="12295" width="13.5703125" style="20" customWidth="1"/>
    <col min="12296" max="12542" width="9.140625" style="20"/>
    <col min="12543" max="12543" width="6.7109375" style="20" customWidth="1"/>
    <col min="12544" max="12544" width="42.7109375" style="20" customWidth="1"/>
    <col min="12545" max="12545" width="12.7109375" style="20" bestFit="1" customWidth="1"/>
    <col min="12546" max="12546" width="14.5703125" style="20" customWidth="1"/>
    <col min="12547" max="12549" width="13.5703125" style="20" customWidth="1"/>
    <col min="12550" max="12550" width="9.7109375" style="20" customWidth="1"/>
    <col min="12551" max="12551" width="13.5703125" style="20" customWidth="1"/>
    <col min="12552" max="12798" width="9.140625" style="20"/>
    <col min="12799" max="12799" width="6.7109375" style="20" customWidth="1"/>
    <col min="12800" max="12800" width="42.7109375" style="20" customWidth="1"/>
    <col min="12801" max="12801" width="12.7109375" style="20" bestFit="1" customWidth="1"/>
    <col min="12802" max="12802" width="14.5703125" style="20" customWidth="1"/>
    <col min="12803" max="12805" width="13.5703125" style="20" customWidth="1"/>
    <col min="12806" max="12806" width="9.7109375" style="20" customWidth="1"/>
    <col min="12807" max="12807" width="13.5703125" style="20" customWidth="1"/>
    <col min="12808" max="13054" width="9.140625" style="20"/>
    <col min="13055" max="13055" width="6.7109375" style="20" customWidth="1"/>
    <col min="13056" max="13056" width="42.7109375" style="20" customWidth="1"/>
    <col min="13057" max="13057" width="12.7109375" style="20" bestFit="1" customWidth="1"/>
    <col min="13058" max="13058" width="14.5703125" style="20" customWidth="1"/>
    <col min="13059" max="13061" width="13.5703125" style="20" customWidth="1"/>
    <col min="13062" max="13062" width="9.7109375" style="20" customWidth="1"/>
    <col min="13063" max="13063" width="13.5703125" style="20" customWidth="1"/>
    <col min="13064" max="13310" width="9.140625" style="20"/>
    <col min="13311" max="13311" width="6.7109375" style="20" customWidth="1"/>
    <col min="13312" max="13312" width="42.7109375" style="20" customWidth="1"/>
    <col min="13313" max="13313" width="12.7109375" style="20" bestFit="1" customWidth="1"/>
    <col min="13314" max="13314" width="14.5703125" style="20" customWidth="1"/>
    <col min="13315" max="13317" width="13.5703125" style="20" customWidth="1"/>
    <col min="13318" max="13318" width="9.7109375" style="20" customWidth="1"/>
    <col min="13319" max="13319" width="13.5703125" style="20" customWidth="1"/>
    <col min="13320" max="13566" width="9.140625" style="20"/>
    <col min="13567" max="13567" width="6.7109375" style="20" customWidth="1"/>
    <col min="13568" max="13568" width="42.7109375" style="20" customWidth="1"/>
    <col min="13569" max="13569" width="12.7109375" style="20" bestFit="1" customWidth="1"/>
    <col min="13570" max="13570" width="14.5703125" style="20" customWidth="1"/>
    <col min="13571" max="13573" width="13.5703125" style="20" customWidth="1"/>
    <col min="13574" max="13574" width="9.7109375" style="20" customWidth="1"/>
    <col min="13575" max="13575" width="13.5703125" style="20" customWidth="1"/>
    <col min="13576" max="13822" width="9.140625" style="20"/>
    <col min="13823" max="13823" width="6.7109375" style="20" customWidth="1"/>
    <col min="13824" max="13824" width="42.7109375" style="20" customWidth="1"/>
    <col min="13825" max="13825" width="12.7109375" style="20" bestFit="1" customWidth="1"/>
    <col min="13826" max="13826" width="14.5703125" style="20" customWidth="1"/>
    <col min="13827" max="13829" width="13.5703125" style="20" customWidth="1"/>
    <col min="13830" max="13830" width="9.7109375" style="20" customWidth="1"/>
    <col min="13831" max="13831" width="13.5703125" style="20" customWidth="1"/>
    <col min="13832" max="14078" width="9.140625" style="20"/>
    <col min="14079" max="14079" width="6.7109375" style="20" customWidth="1"/>
    <col min="14080" max="14080" width="42.7109375" style="20" customWidth="1"/>
    <col min="14081" max="14081" width="12.7109375" style="20" bestFit="1" customWidth="1"/>
    <col min="14082" max="14082" width="14.5703125" style="20" customWidth="1"/>
    <col min="14083" max="14085" width="13.5703125" style="20" customWidth="1"/>
    <col min="14086" max="14086" width="9.7109375" style="20" customWidth="1"/>
    <col min="14087" max="14087" width="13.5703125" style="20" customWidth="1"/>
    <col min="14088" max="14334" width="9.140625" style="20"/>
    <col min="14335" max="14335" width="6.7109375" style="20" customWidth="1"/>
    <col min="14336" max="14336" width="42.7109375" style="20" customWidth="1"/>
    <col min="14337" max="14337" width="12.7109375" style="20" bestFit="1" customWidth="1"/>
    <col min="14338" max="14338" width="14.5703125" style="20" customWidth="1"/>
    <col min="14339" max="14341" width="13.5703125" style="20" customWidth="1"/>
    <col min="14342" max="14342" width="9.7109375" style="20" customWidth="1"/>
    <col min="14343" max="14343" width="13.5703125" style="20" customWidth="1"/>
    <col min="14344" max="14590" width="9.140625" style="20"/>
    <col min="14591" max="14591" width="6.7109375" style="20" customWidth="1"/>
    <col min="14592" max="14592" width="42.7109375" style="20" customWidth="1"/>
    <col min="14593" max="14593" width="12.7109375" style="20" bestFit="1" customWidth="1"/>
    <col min="14594" max="14594" width="14.5703125" style="20" customWidth="1"/>
    <col min="14595" max="14597" width="13.5703125" style="20" customWidth="1"/>
    <col min="14598" max="14598" width="9.7109375" style="20" customWidth="1"/>
    <col min="14599" max="14599" width="13.5703125" style="20" customWidth="1"/>
    <col min="14600" max="14846" width="9.140625" style="20"/>
    <col min="14847" max="14847" width="6.7109375" style="20" customWidth="1"/>
    <col min="14848" max="14848" width="42.7109375" style="20" customWidth="1"/>
    <col min="14849" max="14849" width="12.7109375" style="20" bestFit="1" customWidth="1"/>
    <col min="14850" max="14850" width="14.5703125" style="20" customWidth="1"/>
    <col min="14851" max="14853" width="13.5703125" style="20" customWidth="1"/>
    <col min="14854" max="14854" width="9.7109375" style="20" customWidth="1"/>
    <col min="14855" max="14855" width="13.5703125" style="20" customWidth="1"/>
    <col min="14856" max="15102" width="9.140625" style="20"/>
    <col min="15103" max="15103" width="6.7109375" style="20" customWidth="1"/>
    <col min="15104" max="15104" width="42.7109375" style="20" customWidth="1"/>
    <col min="15105" max="15105" width="12.7109375" style="20" bestFit="1" customWidth="1"/>
    <col min="15106" max="15106" width="14.5703125" style="20" customWidth="1"/>
    <col min="15107" max="15109" width="13.5703125" style="20" customWidth="1"/>
    <col min="15110" max="15110" width="9.7109375" style="20" customWidth="1"/>
    <col min="15111" max="15111" width="13.5703125" style="20" customWidth="1"/>
    <col min="15112" max="15358" width="9.140625" style="20"/>
    <col min="15359" max="15359" width="6.7109375" style="20" customWidth="1"/>
    <col min="15360" max="15360" width="42.7109375" style="20" customWidth="1"/>
    <col min="15361" max="15361" width="12.7109375" style="20" bestFit="1" customWidth="1"/>
    <col min="15362" max="15362" width="14.5703125" style="20" customWidth="1"/>
    <col min="15363" max="15365" width="13.5703125" style="20" customWidth="1"/>
    <col min="15366" max="15366" width="9.7109375" style="20" customWidth="1"/>
    <col min="15367" max="15367" width="13.5703125" style="20" customWidth="1"/>
    <col min="15368" max="15614" width="9.140625" style="20"/>
    <col min="15615" max="15615" width="6.7109375" style="20" customWidth="1"/>
    <col min="15616" max="15616" width="42.7109375" style="20" customWidth="1"/>
    <col min="15617" max="15617" width="12.7109375" style="20" bestFit="1" customWidth="1"/>
    <col min="15618" max="15618" width="14.5703125" style="20" customWidth="1"/>
    <col min="15619" max="15621" width="13.5703125" style="20" customWidth="1"/>
    <col min="15622" max="15622" width="9.7109375" style="20" customWidth="1"/>
    <col min="15623" max="15623" width="13.5703125" style="20" customWidth="1"/>
    <col min="15624" max="15870" width="9.140625" style="20"/>
    <col min="15871" max="15871" width="6.7109375" style="20" customWidth="1"/>
    <col min="15872" max="15872" width="42.7109375" style="20" customWidth="1"/>
    <col min="15873" max="15873" width="12.7109375" style="20" bestFit="1" customWidth="1"/>
    <col min="15874" max="15874" width="14.5703125" style="20" customWidth="1"/>
    <col min="15875" max="15877" width="13.5703125" style="20" customWidth="1"/>
    <col min="15878" max="15878" width="9.7109375" style="20" customWidth="1"/>
    <col min="15879" max="15879" width="13.5703125" style="20" customWidth="1"/>
    <col min="15880" max="16126" width="9.140625" style="20"/>
    <col min="16127" max="16127" width="6.7109375" style="20" customWidth="1"/>
    <col min="16128" max="16128" width="42.7109375" style="20" customWidth="1"/>
    <col min="16129" max="16129" width="12.7109375" style="20" bestFit="1" customWidth="1"/>
    <col min="16130" max="16130" width="14.5703125" style="20" customWidth="1"/>
    <col min="16131" max="16133" width="13.5703125" style="20" customWidth="1"/>
    <col min="16134" max="16134" width="9.7109375" style="20" customWidth="1"/>
    <col min="16135" max="16135" width="13.5703125" style="20" customWidth="1"/>
    <col min="16136" max="16384" width="9.140625" style="20"/>
  </cols>
  <sheetData>
    <row r="1" spans="1:9" s="9" customFormat="1" ht="72.75" customHeight="1" x14ac:dyDescent="0.25">
      <c r="A1" s="77" t="s">
        <v>29</v>
      </c>
      <c r="B1" s="78"/>
      <c r="C1" s="78"/>
      <c r="D1" s="78"/>
      <c r="E1" s="78"/>
      <c r="F1" s="78"/>
      <c r="G1" s="28" t="s">
        <v>30</v>
      </c>
    </row>
    <row r="2" spans="1:9" s="10" customFormat="1" ht="63.75" x14ac:dyDescent="0.25">
      <c r="A2" s="26" t="s">
        <v>31</v>
      </c>
      <c r="B2" s="26" t="s">
        <v>32</v>
      </c>
      <c r="C2" s="26" t="s">
        <v>33</v>
      </c>
      <c r="D2" s="26" t="s">
        <v>34</v>
      </c>
      <c r="E2" s="26" t="s">
        <v>76</v>
      </c>
      <c r="F2" s="27" t="s">
        <v>77</v>
      </c>
      <c r="G2" s="52" t="s">
        <v>78</v>
      </c>
    </row>
    <row r="3" spans="1:9" s="9" customFormat="1" ht="30" x14ac:dyDescent="0.25">
      <c r="A3" s="11" t="s">
        <v>35</v>
      </c>
      <c r="B3" s="12" t="s">
        <v>36</v>
      </c>
      <c r="C3" s="13">
        <v>88854</v>
      </c>
      <c r="D3" s="13">
        <v>99854</v>
      </c>
      <c r="E3" s="29">
        <v>90821</v>
      </c>
      <c r="F3" s="25">
        <f t="shared" ref="F3:F21" si="0">E3/D3</f>
        <v>0.90953792537104172</v>
      </c>
      <c r="G3" s="75">
        <v>68270</v>
      </c>
      <c r="H3" s="14"/>
    </row>
    <row r="4" spans="1:9" s="9" customFormat="1" ht="45" x14ac:dyDescent="0.25">
      <c r="A4" s="11" t="s">
        <v>37</v>
      </c>
      <c r="B4" s="12" t="s">
        <v>38</v>
      </c>
      <c r="C4" s="13">
        <v>19167</v>
      </c>
      <c r="D4" s="13">
        <v>20132</v>
      </c>
      <c r="E4" s="29">
        <v>18477</v>
      </c>
      <c r="F4" s="25">
        <f t="shared" si="0"/>
        <v>0.91779256904430762</v>
      </c>
      <c r="G4" s="75">
        <v>17632</v>
      </c>
      <c r="H4" s="14"/>
    </row>
    <row r="5" spans="1:9" s="9" customFormat="1" x14ac:dyDescent="0.25">
      <c r="A5" s="11" t="s">
        <v>39</v>
      </c>
      <c r="B5" s="12" t="s">
        <v>40</v>
      </c>
      <c r="C5" s="13">
        <v>1052495</v>
      </c>
      <c r="D5" s="13">
        <v>1221402</v>
      </c>
      <c r="E5" s="29">
        <v>819016</v>
      </c>
      <c r="F5" s="25">
        <f t="shared" si="0"/>
        <v>0.67055400269526333</v>
      </c>
      <c r="G5" s="75">
        <v>880365</v>
      </c>
      <c r="H5" s="14"/>
    </row>
    <row r="6" spans="1:9" s="9" customFormat="1" ht="30" x14ac:dyDescent="0.25">
      <c r="A6" s="15" t="s">
        <v>41</v>
      </c>
      <c r="B6" s="12" t="s">
        <v>42</v>
      </c>
      <c r="C6" s="13">
        <v>30520</v>
      </c>
      <c r="D6" s="13">
        <v>30561</v>
      </c>
      <c r="E6" s="29">
        <v>18105</v>
      </c>
      <c r="F6" s="25">
        <f t="shared" si="0"/>
        <v>0.59242171394915089</v>
      </c>
      <c r="G6" s="75">
        <v>14974</v>
      </c>
      <c r="H6" s="14"/>
    </row>
    <row r="7" spans="1:9" s="9" customFormat="1" ht="30" x14ac:dyDescent="0.25">
      <c r="A7" s="16" t="s">
        <v>43</v>
      </c>
      <c r="B7" s="12" t="s">
        <v>44</v>
      </c>
      <c r="C7" s="13">
        <v>1983172</v>
      </c>
      <c r="D7" s="13">
        <v>1875098</v>
      </c>
      <c r="E7" s="29">
        <v>788423</v>
      </c>
      <c r="F7" s="25">
        <f t="shared" si="0"/>
        <v>0.42047029008617148</v>
      </c>
      <c r="G7" s="75">
        <v>408856</v>
      </c>
      <c r="H7" s="14"/>
    </row>
    <row r="8" spans="1:9" s="9" customFormat="1" x14ac:dyDescent="0.25">
      <c r="A8" s="16" t="s">
        <v>45</v>
      </c>
      <c r="B8" s="12" t="s">
        <v>46</v>
      </c>
      <c r="C8" s="13">
        <v>719124</v>
      </c>
      <c r="D8" s="13">
        <v>3609442</v>
      </c>
      <c r="E8" s="29">
        <v>3232181</v>
      </c>
      <c r="F8" s="25">
        <f t="shared" si="0"/>
        <v>0.89547941205316506</v>
      </c>
      <c r="G8" s="75">
        <v>206716</v>
      </c>
      <c r="H8" s="14">
        <f>G8+G9+G10</f>
        <v>452027</v>
      </c>
      <c r="I8" s="14">
        <f>H9-H8</f>
        <v>3301922</v>
      </c>
    </row>
    <row r="9" spans="1:9" s="9" customFormat="1" x14ac:dyDescent="0.25">
      <c r="A9" s="16" t="s">
        <v>47</v>
      </c>
      <c r="B9" s="12" t="s">
        <v>48</v>
      </c>
      <c r="C9" s="13">
        <v>435937</v>
      </c>
      <c r="D9" s="13">
        <v>1050317</v>
      </c>
      <c r="E9" s="29">
        <v>456215</v>
      </c>
      <c r="F9" s="25">
        <f t="shared" si="0"/>
        <v>0.43435934103703927</v>
      </c>
      <c r="G9" s="75">
        <v>181545</v>
      </c>
      <c r="H9" s="14">
        <f>E8+E9+E10</f>
        <v>3753949</v>
      </c>
    </row>
    <row r="10" spans="1:9" s="9" customFormat="1" ht="30" x14ac:dyDescent="0.25">
      <c r="A10" s="16" t="s">
        <v>49</v>
      </c>
      <c r="B10" s="12" t="s">
        <v>50</v>
      </c>
      <c r="C10" s="13">
        <v>147428</v>
      </c>
      <c r="D10" s="13">
        <v>159238</v>
      </c>
      <c r="E10" s="29">
        <v>65553</v>
      </c>
      <c r="F10" s="25">
        <f t="shared" si="0"/>
        <v>0.41166681319785481</v>
      </c>
      <c r="G10" s="75">
        <v>63766</v>
      </c>
      <c r="H10" s="14"/>
    </row>
    <row r="11" spans="1:9" s="9" customFormat="1" ht="30" x14ac:dyDescent="0.25">
      <c r="A11" s="16" t="s">
        <v>51</v>
      </c>
      <c r="B11" s="12" t="s">
        <v>52</v>
      </c>
      <c r="C11" s="13">
        <v>4476697</v>
      </c>
      <c r="D11" s="13">
        <v>8066044</v>
      </c>
      <c r="E11" s="29">
        <v>5488791</v>
      </c>
      <c r="F11" s="25">
        <f t="shared" si="0"/>
        <v>0.68048116276082804</v>
      </c>
      <c r="G11" s="75">
        <v>1842123</v>
      </c>
      <c r="H11" s="14"/>
    </row>
    <row r="12" spans="1:9" s="9" customFormat="1" ht="30" x14ac:dyDescent="0.25">
      <c r="A12" s="11" t="s">
        <v>53</v>
      </c>
      <c r="B12" s="12" t="s">
        <v>54</v>
      </c>
      <c r="C12" s="13">
        <v>1447331</v>
      </c>
      <c r="D12" s="13">
        <v>1558996</v>
      </c>
      <c r="E12" s="29">
        <v>1464239</v>
      </c>
      <c r="F12" s="25">
        <f t="shared" si="0"/>
        <v>0.93921921544378562</v>
      </c>
      <c r="G12" s="75">
        <v>1403887</v>
      </c>
      <c r="H12" s="14"/>
    </row>
    <row r="13" spans="1:9" s="9" customFormat="1" ht="45" x14ac:dyDescent="0.25">
      <c r="A13" s="11" t="s">
        <v>55</v>
      </c>
      <c r="B13" s="12" t="s">
        <v>56</v>
      </c>
      <c r="C13" s="13">
        <v>134904</v>
      </c>
      <c r="D13" s="13">
        <v>3412715</v>
      </c>
      <c r="E13" s="29">
        <v>3131427</v>
      </c>
      <c r="F13" s="25">
        <f t="shared" si="0"/>
        <v>0.91757647503527251</v>
      </c>
      <c r="G13" s="75">
        <v>45772</v>
      </c>
      <c r="H13" s="14"/>
    </row>
    <row r="14" spans="1:9" s="9" customFormat="1" x14ac:dyDescent="0.25">
      <c r="A14" s="16" t="s">
        <v>57</v>
      </c>
      <c r="B14" s="12" t="s">
        <v>58</v>
      </c>
      <c r="C14" s="13">
        <v>2423600</v>
      </c>
      <c r="D14" s="13">
        <v>2423600</v>
      </c>
      <c r="E14" s="29">
        <v>2292418</v>
      </c>
      <c r="F14" s="25">
        <f t="shared" si="0"/>
        <v>0.94587308136656212</v>
      </c>
      <c r="G14" s="75">
        <v>1983617</v>
      </c>
      <c r="H14" s="14"/>
    </row>
    <row r="15" spans="1:9" s="50" customFormat="1" x14ac:dyDescent="0.25">
      <c r="A15" s="44" t="s">
        <v>47</v>
      </c>
      <c r="B15" s="45" t="s">
        <v>59</v>
      </c>
      <c r="C15" s="46">
        <v>680296</v>
      </c>
      <c r="D15" s="46">
        <v>680296</v>
      </c>
      <c r="E15" s="47">
        <v>695361</v>
      </c>
      <c r="F15" s="48">
        <f t="shared" si="0"/>
        <v>1.0221447722755976</v>
      </c>
      <c r="G15" s="75">
        <v>616753</v>
      </c>
      <c r="H15" s="49"/>
    </row>
    <row r="16" spans="1:9" s="9" customFormat="1" x14ac:dyDescent="0.25">
      <c r="A16" s="16" t="s">
        <v>60</v>
      </c>
      <c r="B16" s="12" t="s">
        <v>61</v>
      </c>
      <c r="C16" s="13">
        <v>460221</v>
      </c>
      <c r="D16" s="13">
        <v>460221</v>
      </c>
      <c r="E16" s="29">
        <v>256745</v>
      </c>
      <c r="F16" s="25">
        <f t="shared" si="0"/>
        <v>0.55787328261856806</v>
      </c>
      <c r="G16" s="75">
        <v>460553</v>
      </c>
      <c r="H16" s="14"/>
    </row>
    <row r="17" spans="1:8" s="9" customFormat="1" ht="30" x14ac:dyDescent="0.25">
      <c r="A17" s="16" t="s">
        <v>62</v>
      </c>
      <c r="B17" s="12" t="s">
        <v>63</v>
      </c>
      <c r="C17" s="13">
        <v>1232358</v>
      </c>
      <c r="D17" s="13">
        <v>1232925</v>
      </c>
      <c r="E17" s="29">
        <v>897185</v>
      </c>
      <c r="F17" s="25">
        <f t="shared" si="0"/>
        <v>0.72768822110022913</v>
      </c>
      <c r="G17" s="75">
        <v>13201</v>
      </c>
      <c r="H17" s="14"/>
    </row>
    <row r="18" spans="1:8" s="9" customFormat="1" ht="30" x14ac:dyDescent="0.25">
      <c r="A18" s="16" t="s">
        <v>64</v>
      </c>
      <c r="B18" s="12" t="s">
        <v>65</v>
      </c>
      <c r="C18" s="13">
        <v>0</v>
      </c>
      <c r="D18" s="13">
        <v>0</v>
      </c>
      <c r="E18" s="29">
        <v>6011</v>
      </c>
      <c r="F18" s="25" t="e">
        <f t="shared" si="0"/>
        <v>#DIV/0!</v>
      </c>
      <c r="G18" s="75">
        <v>26338</v>
      </c>
      <c r="H18" s="14"/>
    </row>
    <row r="19" spans="1:8" s="9" customFormat="1" ht="30" x14ac:dyDescent="0.25">
      <c r="A19" s="16" t="s">
        <v>49</v>
      </c>
      <c r="B19" s="12" t="s">
        <v>66</v>
      </c>
      <c r="C19" s="13">
        <v>6378710</v>
      </c>
      <c r="D19" s="13">
        <v>9768754</v>
      </c>
      <c r="E19" s="29">
        <v>8743385</v>
      </c>
      <c r="F19" s="25">
        <f t="shared" si="0"/>
        <v>0.89503584592262231</v>
      </c>
      <c r="G19" s="75">
        <v>4550121</v>
      </c>
      <c r="H19" s="14"/>
    </row>
    <row r="20" spans="1:8" s="9" customFormat="1" ht="30" x14ac:dyDescent="0.25">
      <c r="A20" s="16" t="s">
        <v>67</v>
      </c>
      <c r="B20" s="12" t="s">
        <v>68</v>
      </c>
      <c r="C20" s="13">
        <v>2315798</v>
      </c>
      <c r="D20" s="13">
        <v>2465172</v>
      </c>
      <c r="E20" s="29">
        <v>1985978</v>
      </c>
      <c r="F20" s="25">
        <f t="shared" si="0"/>
        <v>0.80561437498073152</v>
      </c>
      <c r="G20" s="75">
        <v>2060902</v>
      </c>
      <c r="H20" s="14"/>
    </row>
    <row r="21" spans="1:8" s="9" customFormat="1" ht="30.75" thickBot="1" x14ac:dyDescent="0.3">
      <c r="A21" s="17" t="s">
        <v>69</v>
      </c>
      <c r="B21" s="18" t="s">
        <v>70</v>
      </c>
      <c r="C21" s="19">
        <v>413785</v>
      </c>
      <c r="D21" s="19">
        <v>762462</v>
      </c>
      <c r="E21" s="30">
        <v>612462</v>
      </c>
      <c r="F21" s="51">
        <f t="shared" si="0"/>
        <v>0.80326888421980369</v>
      </c>
      <c r="G21" s="76">
        <v>554411</v>
      </c>
      <c r="H21" s="14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összes</vt:lpstr>
      <vt:lpstr>szállítói</vt:lpstr>
      <vt:lpstr>vevői százalék</vt:lpstr>
      <vt:lpstr>vevői érték</vt:lpstr>
      <vt:lpstr>pminfo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Henrietta</dc:creator>
  <cp:lastModifiedBy>Novák Andrea</cp:lastModifiedBy>
  <dcterms:created xsi:type="dcterms:W3CDTF">2016-05-06T09:15:39Z</dcterms:created>
  <dcterms:modified xsi:type="dcterms:W3CDTF">2018-01-12T13:48:30Z</dcterms:modified>
</cp:coreProperties>
</file>